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PPDO\GAD\GAD Database\"/>
    </mc:Choice>
  </mc:AlternateContent>
  <bookViews>
    <workbookView xWindow="-120" yWindow="-120" windowWidth="20730" windowHeight="11760"/>
  </bookViews>
  <sheets>
    <sheet name="GAD 2024" sheetId="1" r:id="rId1"/>
  </sheets>
  <definedNames>
    <definedName name="_xlnm.Print_Titles" localSheetId="0">'GAD 2024'!$A:$F,'GAD 2024'!$1:$1</definedName>
  </definedNames>
  <calcPr calcId="152511"/>
</workbook>
</file>

<file path=xl/calcChain.xml><?xml version="1.0" encoding="utf-8"?>
<calcChain xmlns="http://schemas.openxmlformats.org/spreadsheetml/2006/main">
  <c r="E657" i="1" l="1"/>
  <c r="E589" i="1"/>
  <c r="E737" i="1" l="1"/>
  <c r="E736" i="1"/>
  <c r="E553" i="1"/>
  <c r="E552" i="1"/>
  <c r="E547" i="1"/>
  <c r="E545" i="1"/>
  <c r="E544" i="1"/>
  <c r="E535" i="1"/>
  <c r="E416" i="1"/>
  <c r="E412" i="1"/>
  <c r="E613" i="1"/>
  <c r="E240" i="1" l="1"/>
  <c r="E405" i="1"/>
  <c r="E403" i="1"/>
  <c r="E109" i="1"/>
  <c r="E110" i="1"/>
  <c r="E378" i="1" l="1"/>
  <c r="E374" i="1"/>
  <c r="E370" i="1"/>
  <c r="E338" i="1"/>
  <c r="E336" i="1"/>
  <c r="E321" i="1"/>
  <c r="E319" i="1"/>
  <c r="E320" i="1"/>
  <c r="E318" i="1"/>
  <c r="E272" i="1" l="1"/>
  <c r="E273" i="1"/>
  <c r="E274" i="1"/>
  <c r="E275" i="1"/>
  <c r="E276" i="1"/>
  <c r="E277" i="1"/>
  <c r="E278" i="1"/>
  <c r="E279" i="1"/>
  <c r="E280" i="1"/>
  <c r="E282" i="1"/>
  <c r="E283" i="1"/>
  <c r="E284" i="1"/>
  <c r="E285" i="1"/>
  <c r="E286" i="1"/>
  <c r="E287" i="1"/>
  <c r="E288" i="1"/>
  <c r="E289" i="1"/>
  <c r="E290" i="1"/>
  <c r="E291" i="1"/>
  <c r="E293" i="1"/>
  <c r="E294" i="1"/>
  <c r="E295" i="1"/>
  <c r="E296" i="1"/>
  <c r="E297" i="1"/>
  <c r="E298" i="1"/>
  <c r="E299" i="1"/>
  <c r="E300" i="1"/>
  <c r="E301" i="1"/>
  <c r="E302" i="1"/>
  <c r="E303" i="1"/>
  <c r="E305" i="1"/>
  <c r="E306" i="1"/>
  <c r="E307" i="1"/>
  <c r="E308" i="1"/>
  <c r="E309" i="1"/>
  <c r="E310" i="1"/>
  <c r="E311" i="1"/>
  <c r="E312" i="1"/>
  <c r="E313" i="1"/>
  <c r="E314" i="1"/>
  <c r="E271" i="1"/>
  <c r="E239" i="1"/>
  <c r="E238" i="1"/>
  <c r="E233" i="1"/>
  <c r="E234" i="1"/>
  <c r="E235" i="1"/>
  <c r="E236" i="1"/>
  <c r="E228" i="1"/>
  <c r="E229" i="1"/>
  <c r="E230" i="1"/>
  <c r="E231" i="1"/>
  <c r="E232" i="1"/>
  <c r="E227" i="1"/>
  <c r="E191" i="1"/>
  <c r="E167" i="1"/>
  <c r="E168" i="1"/>
  <c r="E169" i="1"/>
  <c r="E170" i="1"/>
  <c r="E171" i="1"/>
  <c r="E172" i="1"/>
  <c r="E173" i="1"/>
  <c r="E174" i="1"/>
  <c r="E175" i="1"/>
  <c r="E176" i="1"/>
  <c r="E177" i="1"/>
  <c r="E178" i="1"/>
  <c r="E179" i="1"/>
  <c r="E181" i="1"/>
  <c r="E182" i="1"/>
  <c r="E183" i="1"/>
  <c r="E184" i="1"/>
  <c r="E185" i="1"/>
  <c r="E186" i="1"/>
  <c r="E187" i="1"/>
  <c r="E188" i="1"/>
  <c r="E189" i="1"/>
  <c r="E190" i="1"/>
  <c r="E192" i="1"/>
  <c r="E193" i="1"/>
  <c r="E166" i="1"/>
  <c r="E163" i="1"/>
  <c r="E157" i="1"/>
  <c r="E156" i="1"/>
  <c r="E158" i="1"/>
  <c r="E161" i="1"/>
  <c r="E162" i="1"/>
  <c r="E133" i="1"/>
  <c r="E131" i="1"/>
  <c r="E123" i="1"/>
  <c r="E139" i="1"/>
  <c r="E137" i="1"/>
  <c r="E138" i="1"/>
  <c r="E136" i="1"/>
  <c r="E411" i="1"/>
  <c r="E409" i="1" l="1"/>
  <c r="E407" i="1"/>
  <c r="E144" i="1"/>
  <c r="E143" i="1"/>
  <c r="E134" i="1"/>
  <c r="E83" i="1"/>
  <c r="E626" i="1" l="1"/>
  <c r="E250" i="1" l="1"/>
  <c r="E249" i="1"/>
  <c r="E700" i="1" l="1"/>
  <c r="E195" i="1"/>
  <c r="E196" i="1"/>
  <c r="E197" i="1"/>
  <c r="E198" i="1"/>
  <c r="E199" i="1"/>
  <c r="E201" i="1"/>
  <c r="E202" i="1"/>
  <c r="E203" i="1"/>
  <c r="E204" i="1"/>
  <c r="E205" i="1"/>
  <c r="E207" i="1"/>
  <c r="E208" i="1"/>
  <c r="E209" i="1"/>
  <c r="E210" i="1"/>
  <c r="E211" i="1"/>
  <c r="E212" i="1"/>
  <c r="E214" i="1"/>
  <c r="E215" i="1"/>
  <c r="E216" i="1"/>
  <c r="E217" i="1"/>
  <c r="E218" i="1"/>
  <c r="E219" i="1"/>
  <c r="E220" i="1"/>
  <c r="E222" i="1"/>
  <c r="E223" i="1"/>
  <c r="E224" i="1"/>
  <c r="E74" i="1"/>
  <c r="E73" i="1"/>
  <c r="E72" i="1"/>
  <c r="E71" i="1"/>
  <c r="E70" i="1"/>
  <c r="E69" i="1"/>
  <c r="E68" i="1"/>
  <c r="E67" i="1"/>
  <c r="E66" i="1"/>
  <c r="E65" i="1"/>
  <c r="E64" i="1"/>
  <c r="E63" i="1"/>
  <c r="E62" i="1"/>
  <c r="E61" i="1"/>
  <c r="E60" i="1"/>
  <c r="E59" i="1"/>
  <c r="E58" i="1"/>
  <c r="E57" i="1"/>
  <c r="E43" i="1"/>
  <c r="E44" i="1"/>
  <c r="E45" i="1"/>
  <c r="E46" i="1"/>
  <c r="E47" i="1"/>
  <c r="E33" i="1"/>
  <c r="E31" i="1"/>
  <c r="E32" i="1"/>
  <c r="E34" i="1"/>
  <c r="E35" i="1"/>
  <c r="E36" i="1"/>
  <c r="E37" i="1"/>
  <c r="E38" i="1"/>
  <c r="E39" i="1"/>
  <c r="E40" i="1"/>
  <c r="E41" i="1"/>
  <c r="E42" i="1"/>
  <c r="E30" i="1"/>
  <c r="E470" i="1"/>
  <c r="E445" i="1"/>
  <c r="E610" i="1"/>
  <c r="E603" i="1"/>
  <c r="E594" i="1"/>
  <c r="E550" i="1"/>
  <c r="E532" i="1"/>
  <c r="E5" i="1"/>
  <c r="E569" i="1"/>
  <c r="E252" i="1" l="1"/>
  <c r="E253" i="1"/>
  <c r="E255" i="1"/>
  <c r="E256" i="1"/>
  <c r="E258" i="1"/>
  <c r="E259" i="1"/>
  <c r="E141" i="1"/>
  <c r="E140" i="1"/>
  <c r="E629" i="1"/>
  <c r="E570" i="1" l="1"/>
  <c r="E562" i="1"/>
  <c r="E503" i="1"/>
  <c r="E683" i="1"/>
  <c r="E624" i="1" l="1"/>
  <c r="E625" i="1"/>
  <c r="E627" i="1"/>
  <c r="E623" i="1"/>
  <c r="E600" i="1" l="1"/>
  <c r="E595" i="1"/>
  <c r="E111" i="1" l="1"/>
  <c r="E98" i="1" l="1"/>
  <c r="E97" i="1"/>
  <c r="E96" i="1"/>
  <c r="E95" i="1"/>
  <c r="E94" i="1"/>
  <c r="E93" i="1"/>
  <c r="E90" i="1"/>
  <c r="E89" i="1"/>
  <c r="E88" i="1"/>
  <c r="E87" i="1"/>
  <c r="E86" i="1"/>
  <c r="E85" i="1"/>
  <c r="E84" i="1"/>
  <c r="E56" i="1"/>
  <c r="E54" i="1" l="1"/>
  <c r="E53" i="1"/>
  <c r="E52" i="1"/>
  <c r="E51" i="1"/>
  <c r="E50" i="1"/>
  <c r="E49" i="1"/>
  <c r="E29" i="1"/>
  <c r="E27" i="1"/>
  <c r="E26" i="1"/>
</calcChain>
</file>

<file path=xl/sharedStrings.xml><?xml version="1.0" encoding="utf-8"?>
<sst xmlns="http://schemas.openxmlformats.org/spreadsheetml/2006/main" count="1110" uniqueCount="882">
  <si>
    <t>I. SOCIAL DEVELOPMENT SECTOR</t>
  </si>
  <si>
    <t>Social Subsectors</t>
  </si>
  <si>
    <t>Indicator</t>
  </si>
  <si>
    <t>Male</t>
  </si>
  <si>
    <t>Female</t>
  </si>
  <si>
    <t>Total</t>
  </si>
  <si>
    <t xml:space="preserve">Normal or Desirable State </t>
  </si>
  <si>
    <t>(Based on Mandated Targets, if applicable)</t>
  </si>
  <si>
    <t>A. Demography</t>
  </si>
  <si>
    <t>Projected population by sex</t>
  </si>
  <si>
    <t>Projected life expectancy at birth, by sex</t>
  </si>
  <si>
    <t>Total household population by age group, by sex</t>
  </si>
  <si>
    <t>Total population by age group, by sex</t>
  </si>
  <si>
    <t>Sex ratio</t>
  </si>
  <si>
    <t>Total population by marital status, sex disaggregate</t>
  </si>
  <si>
    <t>Singular mean age at marriage, by sex</t>
  </si>
  <si>
    <t>Number and percentage of disabled persons but type of disability, sex disaggregate</t>
  </si>
  <si>
    <t>Population growth rate, by sex</t>
  </si>
  <si>
    <t>Average household size</t>
  </si>
  <si>
    <t>Percentage of male-/female headed household by civil status</t>
  </si>
  <si>
    <t>Registered live births</t>
  </si>
  <si>
    <t>Registered deaths</t>
  </si>
  <si>
    <t>Registered marriages</t>
  </si>
  <si>
    <t>B. Education</t>
  </si>
  <si>
    <t>Simple Literacy rate (10 years old and over), by sex</t>
  </si>
  <si>
    <t>Functional literacy rate (10-64 years old and over), by sex</t>
  </si>
  <si>
    <t>Ratio of girls to boys in primary education</t>
  </si>
  <si>
    <t>Ratio of girls to boys in secondary education</t>
  </si>
  <si>
    <t>Ratio of girls to boys in tertiary education</t>
  </si>
  <si>
    <t>Availability of functional literacy training program for women</t>
  </si>
  <si>
    <t>Distribution of the population 6 years old and over by highest educational attainment (%)</t>
  </si>
  <si>
    <r>
      <rPr>
        <sz val="8"/>
        <color indexed="8"/>
        <rFont val="Cambria"/>
        <family val="1"/>
      </rPr>
      <t>● no education</t>
    </r>
  </si>
  <si>
    <r>
      <rPr>
        <sz val="8"/>
        <color indexed="8"/>
        <rFont val="Cambria"/>
        <family val="1"/>
      </rPr>
      <t>● some elementary</t>
    </r>
  </si>
  <si>
    <r>
      <rPr>
        <sz val="8"/>
        <color indexed="8"/>
        <rFont val="Cambria"/>
        <family val="1"/>
      </rPr>
      <t>●completed elementary</t>
    </r>
  </si>
  <si>
    <r>
      <rPr>
        <sz val="8"/>
        <color indexed="8"/>
        <rFont val="Cambria"/>
        <family val="1"/>
      </rPr>
      <t>●some high school</t>
    </r>
  </si>
  <si>
    <r>
      <rPr>
        <sz val="8"/>
        <color indexed="8"/>
        <rFont val="Cambria"/>
        <family val="1"/>
      </rPr>
      <t>●completed high school</t>
    </r>
  </si>
  <si>
    <r>
      <rPr>
        <sz val="8"/>
        <color indexed="8"/>
        <rFont val="Cambria"/>
        <family val="1"/>
      </rPr>
      <t>●college or other</t>
    </r>
  </si>
  <si>
    <t>Percentage of population 6-24 years old by level currently attending, by age group and by sex</t>
  </si>
  <si>
    <r>
      <rPr>
        <sz val="8"/>
        <color indexed="8"/>
        <rFont val="Cambria"/>
        <family val="1"/>
      </rPr>
      <t>●not currently attending</t>
    </r>
  </si>
  <si>
    <r>
      <rPr>
        <sz val="8"/>
        <color indexed="8"/>
        <rFont val="Cambria"/>
        <family val="1"/>
      </rPr>
      <t>●attending</t>
    </r>
  </si>
  <si>
    <t>●post-graduate</t>
  </si>
  <si>
    <t>Elementary school completion rate, by sex</t>
  </si>
  <si>
    <t>Classroom-to-pupil ratio in elementary and secondary schools</t>
  </si>
  <si>
    <t>Teacher-to-pupil ratio in elementary and secondary schools</t>
  </si>
  <si>
    <t>High School completion rate, by sex</t>
  </si>
  <si>
    <t>Percent of college graduates by cluster program</t>
  </si>
  <si>
    <t>College graduation by sex</t>
  </si>
  <si>
    <t>Post-secondary and higher education graduates by major programs</t>
  </si>
  <si>
    <t>Most common field of study</t>
  </si>
  <si>
    <t>Number of technical vocational education and training (TVET) graduates, by sex</t>
  </si>
  <si>
    <t>Coordination mechanisms with PNP, DOJ, CHR, DSWD and LGU established to appropriate assistance to female faculty, personnel and students who are victims of rape, sexual harassment and other forms of violence against women and discrimination (MCW IRR Sec. 16. B.5)</t>
  </si>
  <si>
    <t>C. Health</t>
  </si>
  <si>
    <t>Prevalence rates of HIV/AIDS, malaria, tuberculosis, and other diseases, latest</t>
  </si>
  <si>
    <t>Nutritional status, by sex and group (CORE GAD)</t>
  </si>
  <si>
    <t>Nutritional status of pregnant women (incidence of malnutrition), 2 reference years (CORE GAD)</t>
  </si>
  <si>
    <t>Life expectancy, by sex, 2 reference years (CORE GAD)</t>
  </si>
  <si>
    <t>Percentage of family planning users, by sex, 2 reference years</t>
  </si>
  <si>
    <t>Child mortality rate, by sex, 2 reference years (CORE GAD)</t>
  </si>
  <si>
    <t>Mortality by leading causes, by age, and by sex, 2 reference years (CORE GAD)</t>
  </si>
  <si>
    <t>Morbidity by leading causes, by age, and by sex, 2 reference years (CORE GAD)</t>
  </si>
  <si>
    <t>Incidence of sexually transmitted diseases</t>
  </si>
  <si>
    <t>(STD) by sex, 2 reference years (CORE GAD)</t>
  </si>
  <si>
    <t>Incidence of reproductive tract infection (RTI) by sex, 2 reference years (CORE GAD)</t>
  </si>
  <si>
    <t>Maternal mortality rate (CORE GAD)</t>
  </si>
  <si>
    <t>Infant mortality rate</t>
  </si>
  <si>
    <t>Number of cases of teenage pregnancy</t>
  </si>
  <si>
    <t>Percentage of households with access to family planning services</t>
  </si>
  <si>
    <t>Percentage of population covered by PhilHealth and other health financing schemes (PDP 2011-2016)</t>
  </si>
  <si>
    <t>Percentage of households with source/access to safe drinking water (PDP 2011-2016)</t>
  </si>
  <si>
    <t>Presence of barangay health center</t>
  </si>
  <si>
    <t>Disease control program for sexually transmitted diseases or HIV/AIDS (could be an info dissemination program)</t>
  </si>
  <si>
    <t>Availability of family planning services using the Reproductive Health Framework</t>
  </si>
  <si>
    <t>Availability of the following services for women</t>
  </si>
  <si>
    <t>●Counselling services for women</t>
  </si>
  <si>
    <r>
      <rPr>
        <sz val="8"/>
        <color indexed="8"/>
        <rFont val="Cambria"/>
        <family val="1"/>
      </rPr>
      <t>●Pap smear</t>
    </r>
  </si>
  <si>
    <r>
      <rPr>
        <sz val="8"/>
        <color indexed="8"/>
        <rFont val="Cambria"/>
        <family val="1"/>
      </rPr>
      <t>●Breast cancer exam (including mammogram)</t>
    </r>
  </si>
  <si>
    <t>Availability of public comfort rooms</t>
  </si>
  <si>
    <t>Availability of water</t>
  </si>
  <si>
    <t>(Social Development, Results Matrices, PDP 2011-2016)</t>
  </si>
  <si>
    <r>
      <rPr>
        <sz val="8"/>
        <color indexed="8"/>
        <rFont val="Cambria"/>
        <family val="1"/>
      </rPr>
      <t>● Maternal mortality rate per 100,000 live births decreased</t>
    </r>
  </si>
  <si>
    <r>
      <rPr>
        <sz val="8"/>
        <color indexed="8"/>
        <rFont val="Cambria"/>
        <family val="1"/>
      </rPr>
      <t>●Infant mortality rate per 1,000 live births decreased</t>
    </r>
  </si>
  <si>
    <r>
      <rPr>
        <sz val="8"/>
        <color indexed="8"/>
        <rFont val="Cambria"/>
        <family val="1"/>
      </rPr>
      <t>● Under five mortality rate per 1,000 live births decreased</t>
    </r>
  </si>
  <si>
    <r>
      <rPr>
        <sz val="8"/>
        <color indexed="8"/>
        <rFont val="Cambria"/>
        <family val="1"/>
      </rPr>
      <t>●Prevalence of underweight children under five years of age decreased</t>
    </r>
  </si>
  <si>
    <t>●Proportion of households with per capita intake below 100% dietary energy requirement decreased</t>
  </si>
  <si>
    <r>
      <rPr>
        <sz val="8"/>
        <color indexed="8"/>
        <rFont val="Cambria"/>
        <family val="1"/>
      </rPr>
      <t>●Contraceptive prevalence rate (all methods) increased</t>
    </r>
  </si>
  <si>
    <r>
      <rPr>
        <sz val="8"/>
        <color indexed="8"/>
        <rFont val="Cambria"/>
        <family val="1"/>
      </rPr>
      <t>● HIV prevalence maintained</t>
    </r>
  </si>
  <si>
    <r>
      <rPr>
        <sz val="8"/>
        <color indexed="8"/>
        <rFont val="Cambria"/>
        <family val="1"/>
      </rPr>
      <t>●Proportion of population (HH) with access to safe water increased</t>
    </r>
  </si>
  <si>
    <r>
      <rPr>
        <sz val="8"/>
        <color indexed="8"/>
        <rFont val="Cambria"/>
        <family val="1"/>
      </rPr>
      <t>●Proportion of population (HH) with access to sanitary toilet facilities increased</t>
    </r>
  </si>
  <si>
    <r>
      <rPr>
        <sz val="8"/>
        <color indexed="8"/>
        <rFont val="Cambria"/>
        <family val="1"/>
      </rPr>
      <t>●Population with access to affordable essential drugs increased</t>
    </r>
  </si>
  <si>
    <r>
      <rPr>
        <sz val="8"/>
        <color indexed="8"/>
        <rFont val="Cambria"/>
        <family val="1"/>
      </rPr>
      <t>●national health Insurance Program coverage increased</t>
    </r>
  </si>
  <si>
    <r>
      <rPr>
        <sz val="8"/>
        <color indexed="8"/>
        <rFont val="Cambria"/>
        <family val="1"/>
      </rPr>
      <t>●national health Insurance Program coverage increased from 74%(2010 baseline) to 100% (end-of-plan target)</t>
    </r>
  </si>
  <si>
    <r>
      <rPr>
        <sz val="8"/>
        <color indexed="8"/>
        <rFont val="Cambria"/>
        <family val="1"/>
      </rPr>
      <t>●proportion of births attended by skilled health personnel</t>
    </r>
  </si>
  <si>
    <t>Death rates of HIV/AIDS, malaria, tuberculosis, and other diseases, latest</t>
  </si>
  <si>
    <t>Number of women who reported equal/full access of women to comprehensive, quality and affordable health services (including prevention and treatment of diseases; sexual and reproductive health services), latest</t>
  </si>
  <si>
    <t>Percentage of budget allocated for medicines, medical supplies and equipment, nutrition services, clinics, health centers and other health facilities (e.g. lying-in facilities), latest</t>
  </si>
  <si>
    <t>Number of women who accessed quality maternal, and post-partum care and services from health facilities and qualified health personnel, 2 years</t>
  </si>
  <si>
    <t>Presence of a well-maintained health center with private rooms for physical exam/counselling</t>
  </si>
  <si>
    <t>Percentage of women who reported to have equal decision on the number of children and number of years between pregnancies over number of women interviewed, latest</t>
  </si>
  <si>
    <t>Number of adolescents who reported attendance to orientation on the prevention of early pregnancies and STDS, latest</t>
  </si>
  <si>
    <t>Programs for maternal care developed and implemented, to include pre-natal services, delivery and post-natal services to address pregnancy and infant health and nutrition (MCW-IRR Sec 20 A.1)</t>
  </si>
  <si>
    <t>Comprehensive health information and education programs implemented/provided:</t>
  </si>
  <si>
    <r>
      <rPr>
        <sz val="8"/>
        <color indexed="8"/>
        <rFont val="Cambria"/>
        <family val="1"/>
      </rPr>
      <t>●Age appropriate adolescent health and sexuality education in both public and private schools</t>
    </r>
  </si>
  <si>
    <r>
      <rPr>
        <sz val="8"/>
        <color indexed="8"/>
        <rFont val="Cambria"/>
        <family val="1"/>
      </rPr>
      <t>●Sexuality education for parents</t>
    </r>
  </si>
  <si>
    <r>
      <rPr>
        <sz val="8"/>
        <color indexed="8"/>
        <rFont val="Cambria"/>
        <family val="1"/>
      </rPr>
      <t>●Programs for elderly in every barangay to promote and maintain their well-being and social functioning</t>
    </r>
  </si>
  <si>
    <r>
      <rPr>
        <sz val="8"/>
        <color indexed="8"/>
        <rFont val="Cambria"/>
        <family val="1"/>
      </rPr>
      <t>●Trainings for health service providers/educators</t>
    </r>
  </si>
  <si>
    <t>●Teen centers providing health and sexuality education and counselling (MCW-IRR Sec. 20 C)</t>
  </si>
  <si>
    <t>Maternal and pre-natal services delivered and post natal services addressing pregnancy and infant health nutrition (MCW-IRR Sec 20 A 1-11)</t>
  </si>
  <si>
    <t>Program for breastfeeding and proper nutrition for lactating mothers (MCW-IRR Sec 20 A 1-11)</t>
  </si>
  <si>
    <t>Family planning programs that promote responsible, ethical, legal, safe and effective methods (MCW-IRR Sec 20 A 1-11)</t>
  </si>
  <si>
    <t>Family and state collaborations on youth sexuality education and health services (MCW-IRR Sec 20 A 1-11)</t>
  </si>
  <si>
    <t>Prevention and management of reproductive tract infection including STIs, HIV and AIDS (MCW-IRR Sec 20 A 1-11)</t>
  </si>
  <si>
    <t>Prevention and management of reproductive-related illnesses (breast and cervical cancers) and other gynaecological conditions and disorders (MCW-IRR Sec 20 A 1-11)</t>
  </si>
  <si>
    <t>Prevention of abortion and management of pregnancy-related complications (MCW-IRR Sec. 20 A 1-11)</t>
  </si>
  <si>
    <t>Health services that include psychosocial, therapeutic, medical and legal interventions and assistance to VAWC victims and survivors (MCW-IRR Sec 20 A 1-11)</t>
  </si>
  <si>
    <t>Prevention and management of infertility and sexual dysfunction (MCW-IRR Sec 20 A 1-11)</t>
  </si>
  <si>
    <t>Care for elderly women (MCW-IRR Sec 20 A 1-11)</t>
  </si>
  <si>
    <t>Management, treatment, and intervention of mental health problems of women and girls (MCW-IRR Sec 20 A 1-11)</t>
  </si>
  <si>
    <t>Human resource development plan to ensure sufficient number of skilled health availability of qualified and capable health service providers including coordination with the academe, human resource deployment  program to meet LGU needs (MCW-IRR Sec 2 B.6 b.i. and b.ii.)</t>
  </si>
  <si>
    <t>Internal-local health zones organized for the purpose of ensuring the provision of health services for neighbouring communities, in coordination with DOH (MCW-IRR Sec 20 B.6.d)</t>
  </si>
  <si>
    <t>Local health boards strengthened to respond to the health needs of girls, female adolescents, women and women senior citizens (MCW-IRR Sec. 20 B.6.e)</t>
  </si>
  <si>
    <t>Communities organized to implement health programs for women and girls, in partnership with private sector (MCW-IRR Sec. 20 B 6.g)</t>
  </si>
  <si>
    <t>D. Special Benefit Leave</t>
  </si>
  <si>
    <t>CSC guidelines on special leave benefit for women due to surgery caused by gynaecological disorders adopted and implemented (MCW-IRR Sec. 20 B6.g)</t>
  </si>
  <si>
    <t>Number of women who availed of the special leave benefits due to surgery of gynaecological disorders, with full pay based on gross monthly compensation subject to existing laws, rules and regulations ( (MCW-IRR Sec. 20 B)</t>
  </si>
  <si>
    <t>Number of cases of violation of the guidelines reported and/or addressed  (MCW-IRR Sec. 21 B)</t>
  </si>
  <si>
    <t>E. Shelter</t>
  </si>
  <si>
    <t>Policies and programs to ensure housing for women belonging to the marginalized sectors  (MCW-IRR Sec. 24)</t>
  </si>
  <si>
    <t>Policies and guidelines that ensure women's participation in land use, zoning and community planning and development  (MCW-IRR Sec. 24 A.1)</t>
  </si>
  <si>
    <t>Capacity building and skills training in shelter and urban development for women (MCW-IRR Sec. 24 A.1)</t>
  </si>
  <si>
    <t>Women participating in capacity building and skills training in shelter and urban development (MCW-IRR Sec. 24 A.1)</t>
  </si>
  <si>
    <t>Existing policies guidelines reviewed to ensure gender-sensitivity and gender-responsiveness during the relocation, resettlement, demolition, and eviction (MCW-IRR Sec. 24 A.5)</t>
  </si>
  <si>
    <t>Monitoring and evaluation of gender design features in housing and urban development and all other kinds of infrastructure plans and strategies (MCW-IRR Sec. 24 A.6)</t>
  </si>
  <si>
    <t>Massive information dissemination campaigns undertaken to increase the awareness of women on their property and housing rights (MCW-IRR Sec. 24 A.7)</t>
  </si>
  <si>
    <t>Proportion of households who are informal settlers (by sex), 2 reference years</t>
  </si>
  <si>
    <t>Proportion of households with dwelling structures unable to protect them from the elements, 2 reference years</t>
  </si>
  <si>
    <t>F. Social Welfare- WEDC</t>
  </si>
  <si>
    <t>Gender responsive, rights based and culture-sensitive services and interventions implemented for WEDC and their families(MCW-IRR Sec. 34 B)</t>
  </si>
  <si>
    <t>Policy and/or guidelines formulated to implement gender-responsive detention and prison facilities (MCW-IRR Sec. 34 C)</t>
  </si>
  <si>
    <t>Detention areas and prisons with segregated facilities, health and sanitation services for women, including clean and sanitary toilets (MCW-IRR Sec. 34 C)</t>
  </si>
  <si>
    <t>WEDC provided with temporary and protective custody (MCW-IRR Sec. 34 A)</t>
  </si>
  <si>
    <t>WEDC provided with medical and dental services(MCW-IRR Sec. 34 A)</t>
  </si>
  <si>
    <t>WEDC provided with psychological and psychiatric evaluation(MCW-IRR Sec. 34 A)</t>
  </si>
  <si>
    <t>WEDC provided with counselling and Critical Incident Stress Debriefing (CISD) (MCW-IRR Sec. 34 A)</t>
  </si>
  <si>
    <t>WEDC provided with legal services (MCW-IRR Sec. 34 A)</t>
  </si>
  <si>
    <t>WEDC provided with productivity skills, capacity building and/or livelihood assistance (MCW-IRR Sec. 34 A)</t>
  </si>
  <si>
    <t>WEDC provided with education (MCW-IRR Sec. 34 A)</t>
  </si>
  <si>
    <t>WEDC provided with financial assistance (MCW-IRR Sec. 34 A)</t>
  </si>
  <si>
    <t>WEDC provided with transportation assistance (MCW-IRR Sec. 34 A)</t>
  </si>
  <si>
    <t>WEDC provided with employment through job placement (MCW-IRR Sec. 34 A)</t>
  </si>
  <si>
    <t>G. Social Welfare - Girl Children</t>
  </si>
  <si>
    <t>Policies, plans and programs implemented to eliminate all forms of discrimination against girl children (MCW-IRR Sec. 35 A)</t>
  </si>
  <si>
    <t>Conduct of community consultations on the effect of child marriages on health, education, and over-all situation of the girl-child (MCW-IRR Sec. 35 A.2)</t>
  </si>
  <si>
    <t>Functional Local Councils for the Protection of Children (LCPC) (MCW-IRR Sec. 35 B.1)</t>
  </si>
  <si>
    <t>Existing indigenous mechanisms for the protection of children adopted by LCPCs</t>
  </si>
  <si>
    <t>H. Social Welfare- Senior Citizens</t>
  </si>
  <si>
    <t>Gender-responsive, rights-based, and culture sensitive policies, programs and services implemented for senior citizens (MCW-IRR Sec. 36 B)</t>
  </si>
  <si>
    <t>Number of senior citizens provided with continuous support services(MCW-IRR Sec. 36 A)</t>
  </si>
  <si>
    <t>Number and types of support services provided to senior citizens (MCW-IRR Sec. 36 A)</t>
  </si>
  <si>
    <t>OSCAs with programs and services addressing gender-based violence, abuse and/or neglect of women senior citizens (MCW-IRR Sec. 36 F)</t>
  </si>
  <si>
    <t>Supportive community resources developed and utilized to provide in-home services, respite care, and stress reduction with high-risk families (MCW-IRR Sec. 36 D)</t>
  </si>
  <si>
    <t>Subsidy and support programs provided to family and caregivers to promote quality homecare for senior citizens (MCW-IRR Sec. 36 D)</t>
  </si>
  <si>
    <t>Capability-building programs developed for healthcare and social work professionals on the prevention, detection, and management of psycho-social problems and other geriatric concerns of women senior citizens, specifically on the handling of older person abuse (MCW-IRR Sec. 36 C)</t>
  </si>
  <si>
    <t>Number of women and men healthcare and social work professionals trained on the prevention, detection, and management of psycho-social problems and other geriatric concerns of women senior citizens, specifically on the handling of older person abuse (MCW-IRR Sec. 36 C)</t>
  </si>
  <si>
    <t>I. Gender-based Violence (GBV)/protection from all forms of violence</t>
  </si>
  <si>
    <t>Policies, rules and regulations for the implementation of the incremental increase on recruitment and training of women issued:</t>
  </si>
  <si>
    <r>
      <rPr>
        <sz val="8"/>
        <color indexed="8"/>
        <rFont val="Cambria"/>
        <family val="1"/>
      </rPr>
      <t>●within 6 months from issuance of IRR</t>
    </r>
  </si>
  <si>
    <r>
      <rPr>
        <sz val="8"/>
        <color indexed="8"/>
        <rFont val="Cambria"/>
        <family val="1"/>
      </rPr>
      <t>●after 6 months from issuance of IRR (MCW-IRR Sec. 12 A.3)</t>
    </r>
  </si>
  <si>
    <t>Enhanced services, procedure and protocols in providing women victims of gender-related offenses (MCW-IRR Sec. 12 A.4)</t>
  </si>
  <si>
    <t>Number of women involved in planning and management of relief operations (MCW-IRR Sec. 12 B.2)</t>
  </si>
  <si>
    <t>Policies issued on participation of women in planning and management of relief operations (MCW-IRR Sec. 12 B.2)</t>
  </si>
  <si>
    <t>Relief programs that comply with international standards such as MISP (Minimum Initial Service Package) and other humanitarian service package for disaster and armed conflict situations (MCW-IRR Sec. 12 B.2)</t>
  </si>
  <si>
    <t>Documented cases of pregnant women, lactating mothers, women and mothers with dependent children, who are arrested, detained and interned for reasons related to armed conflict (MCW-IRR Sec. 12 B.4)</t>
  </si>
  <si>
    <t>Reports on psychosocial interventions provided to combatants and non-combatants especially children who suffered from armed conflict (MCW-IRR Sec. 12 B.6)</t>
  </si>
  <si>
    <t>Reports/documented cases of women and girls forcibly recruited for armed conflict (MCW-IRR Sec. 12 B.1)</t>
  </si>
  <si>
    <t>Cases of women especially indigenous and Moro women forced to abandon their lands, territories and means of subsistence or relocate them in special centers for military purposes (MCW-IRR Sec. 12 B)</t>
  </si>
  <si>
    <t>Functional VAW desks ((MCW-IRR Sec. 12 D)</t>
  </si>
  <si>
    <t>Conduct of VAW desk monitoring and evaluation (MCW-IRR Sec. 12 D)</t>
  </si>
  <si>
    <t>Incidence and number of violence against women and children, by type (CORE GAD)</t>
  </si>
  <si>
    <t>Presence of women's desk in police stations</t>
  </si>
  <si>
    <t>Presence of adequate lighting in streets public places to deter crime</t>
  </si>
  <si>
    <t>Presence of separate rooms for interrogation of women victims in police stations</t>
  </si>
  <si>
    <t>Presence of separate detention centers for women</t>
  </si>
  <si>
    <t>Presence and types of services to prevent domestic violence</t>
  </si>
  <si>
    <t>Presence and types of services and mechanisms to prevent human trafficking</t>
  </si>
  <si>
    <t>Presence of rehabilitation/development/crisis centers for women (includes availability of counselling program, treatment for physical injuries, temporary shelter, legal services, productivity/livelihood program and job referral system)</t>
  </si>
  <si>
    <t>Presence of VAW referral system</t>
  </si>
  <si>
    <t>Availability and frequency of trainings conducted on the rights of women to be free from all forms of violence whether physical, sexual, emotional, mental or economic abuse (latest available at least 2 years)</t>
  </si>
  <si>
    <t>Establishment and maintenance of a comprehensive data and information system on trafficking, exploitation, and prostitution</t>
  </si>
  <si>
    <t>Presence of statistical data generated on the incidence of all kinds of VAW and VAW victims to the total VAW-related data required, (latest available at least 2 years)</t>
  </si>
  <si>
    <t>Availability of local facilities or offices providing support services such as counselling, temporary shelter and child care for VAW victims, (latest available at least 2 years)</t>
  </si>
  <si>
    <t>Presence of NGO-run shelters and drop-in centers for the rehabilitation of prostituted and exploited women and girls, (latest available at least 2 years)</t>
  </si>
  <si>
    <t>Percentage of women who are aware of VAW (all forms, including domestic violence, marital rape and incest) total women (interviewed), (latest available at least 2 years)</t>
  </si>
  <si>
    <t>Presence and implementation of programs reintegrating prostituted women into society</t>
  </si>
  <si>
    <t>Number of VAW victims provided with legal aid to total number of VAW victims, (latest available at least 2 years)</t>
  </si>
  <si>
    <t>Number of reported VAWC cases, (latest available at least 2 years)</t>
  </si>
  <si>
    <t>Number of VAWC cases served, 2 reference years</t>
  </si>
  <si>
    <t>Number of cases filed against traffickers and exploiters of prostituted women, (latest available at least 2 years)</t>
  </si>
  <si>
    <t>Number of convictions against traffickers and exploiters of prostituted women (latest available at least 2 years)</t>
  </si>
  <si>
    <t>Number of political detainees/executions/other human rights violations, by sex and age group, (latest available at least 2 years)</t>
  </si>
  <si>
    <t>Number of women victims of VAW, exploitation and trafficking provided with rehabilitation, social integration and other support services, to total number of reported victims (latest available at least 2 years)</t>
  </si>
  <si>
    <t>J. Media and Film</t>
  </si>
  <si>
    <t>Local Media Board (LMB) to monitor the implementation of the MCW and its IRR on the non-discriminatory and non-derogatory portrayal of women in media and film (MCW-IRR Sec. 19 E)</t>
  </si>
  <si>
    <t>Percent of radio advertisements which promote sexist, stereotyped and demeaning roles of women (CORE GAD)</t>
  </si>
  <si>
    <t>Percent of TV advertisements which portray sexist, stereotyped and demeaning roles of women</t>
  </si>
  <si>
    <t>Percent of print advertisements which portray sexist, stereotyped and demeaning roles of women</t>
  </si>
  <si>
    <t>Number of media workers who are capacitated on GAD</t>
  </si>
  <si>
    <t>Number of "success stories" of female entrepreneurs published through media, over total number of local publications, (latest available at least 2 years)</t>
  </si>
  <si>
    <t>K. Marriage and Family Relations</t>
  </si>
  <si>
    <t>Standards and gender-fair modules developed (on marriage, family relations, parent effectiveness, shared parenting and household responsibilities and non-sexist child rearing) (MCW-IRR Sec. 22 A)</t>
  </si>
  <si>
    <t>Standards and gender-fair modules on marriage, family relations, parent effectiveness, shared parenting and household responsibilities and non-sexist child rearing adopted (MCW-IRR Sec. 22 A)</t>
  </si>
  <si>
    <t>Conduct of gender-sensitive pre-marriage counselling program to promote family planning, responsible parenthood, equal relations and shared responsibility between spouses in parenting and household management (MCW-IRR Sec. 22 B.2)</t>
  </si>
  <si>
    <t>Provision of trainings and seminars to barangays on the education and popularization of the MCW and the Family Code, especially on the obligation and responsibilities of spouses to eliminate gender bias (MCW-IRR Sec. 22 B.5)</t>
  </si>
  <si>
    <t>L. Protection and security in times of disaster, calamities and other crisis situations</t>
  </si>
  <si>
    <t>Gender responsive disaster risk reduction (DRR) policies (including guidelines) and programs implemented (MCW-IRR Sec. 13)</t>
  </si>
  <si>
    <t>Gender-responsive and rights-based work and financial plan on disasters, calamities and other crises in all phases of relief, recovery, rehabilitation and reconstruction (MCW-IRR Sec. 13 B)</t>
  </si>
  <si>
    <t>Number and type of measure adopted by camp managers to prevent sexual violence in evacuation centers and relocation sites (MCW-IRR Sec. 13 B.4)</t>
  </si>
  <si>
    <t>Functional disaster coordinating councils at the regional and local level (MCW-IRR Sec. 13 A)</t>
  </si>
  <si>
    <t>Number of women involved in the development of a gender-responsive disaster management, including preparedness, mitigation, risk reduction and adaptation (local) (MCW-IRR Sec. 13 A)</t>
  </si>
  <si>
    <t>Presence of sex and age disaggregated data and reproductive health indicators (MCW-IRR Sec. 13 A.2)</t>
  </si>
  <si>
    <t>Number of women beneficiaries provided with basic services such as food, water, sanitary packs, psychosocial support,, livelihood, and education (MCW-IRR Sec. 13 B.3)</t>
  </si>
  <si>
    <t>Number of women beneficiaries (by reproductive health condition) in disaster stricken areas receiving MISP for sexual reproductive health at early stages of crisis) (MCW-IRR Sec. 13 B.3)</t>
  </si>
  <si>
    <t>Women members of various evacuation centers/camps committees organized for food and water distribution, nutrition, sanitation and hygiene, shelter, health, education, protection and security and safety especially in decision-making (MCW-IRR Sec. 13 B.4)</t>
  </si>
  <si>
    <t>M. Sports</t>
  </si>
  <si>
    <t>Partnerships formed with community-based sports organizations to ensure equal participation of women in sports (MCW-IRR Sec. 17 F.8)</t>
  </si>
  <si>
    <t>Programs developed in coordination with sports organization to increase participation of elderly women, women with disabilities, and indigenous women (MCW-IRR Sec. 17 F.9)</t>
  </si>
  <si>
    <t>elderly women, women with disabilities, and indigenous women participating in sports programs (MCW-IRR Sec. 17 F.9)</t>
  </si>
  <si>
    <t>N. Social Protection</t>
  </si>
  <si>
    <t>Social protection policies, programs and services implemented for women and other marginalized sectors (MCW-IRR Sec. 30)</t>
  </si>
  <si>
    <t>Indigenous and community-based social protection policies and programs developed and/or enhanced (MCW-IRR Sec. 30)</t>
  </si>
  <si>
    <t>Social protection policies and programs reviewed and enhanced to ensure benefit packages are responsive and the premiums are affordable (MCW-IRR Sec. 30)</t>
  </si>
  <si>
    <t>Poverty reduction programs and services mainstreamed with social protection(including Occupational Safety and Health, Disaster Risk Reduction management) at the local level (MCW-IRR Sec. 30 B.3)</t>
  </si>
  <si>
    <t>Labor market programs sustained to create employment and alternative livelihood following decent work standards (MCW-IRR Sec. 30 B.4)</t>
  </si>
  <si>
    <t>Health insurance program for senior citizens and indigents developed (MCW-IRR Sec. 30 D)</t>
  </si>
  <si>
    <t>Senior citizens and indigents who have availed of insurance programs (total senior citizens and registered) (MCW-IRR Sec. 30 D)</t>
  </si>
  <si>
    <t>Community-based social protection schemes and programs developed for women with disabilities (MCW-IRR Sec. 30 E)</t>
  </si>
  <si>
    <t>Women with disabilities that availed of community-based social protection schemes and programs (MCW-IRR Sec. 30 E)</t>
  </si>
  <si>
    <t>II. ECONOMIC DEVELOPMENT SECTOR</t>
  </si>
  <si>
    <t>Economic Subsectors</t>
  </si>
  <si>
    <t>A. Income and Poverty</t>
  </si>
  <si>
    <t>Proportion of households whose members eat less than 3 full meals a day, 2 reference years</t>
  </si>
  <si>
    <t>Percentage of households with one main source of income only to total number of households</t>
  </si>
  <si>
    <t>Percentage of households with secondary/tertiary source of income</t>
  </si>
  <si>
    <t>B. Labor and Employment</t>
  </si>
  <si>
    <t>Investment-friendly policies, systems, programs, procedures and technical assistance for returning women migrant workers (MCW-IRR Sec. 25 C)</t>
  </si>
  <si>
    <t>Livelihood and skills development training, seminars, and scholarship grants for women migrant workers (MCW-IRR Sec. 25 D)</t>
  </si>
  <si>
    <t>Skills training, counselling and other support services integrated with entrepreneurship and GAD (MCW-IRR Sec. 25 D)</t>
  </si>
  <si>
    <t>Share of women in non-agricultural wage employment (MDGs)</t>
  </si>
  <si>
    <t>Percent of labor force employed, by sex, by age group, (latest available at least 2 years)</t>
  </si>
  <si>
    <t>Average family income of household head, by sex (latest available at least 2 years) (CORE GAD)</t>
  </si>
  <si>
    <t>Average time spent doing household chores by employed men and women (CORE GAD)</t>
  </si>
  <si>
    <t>Number of livelihood training programs for women</t>
  </si>
  <si>
    <t xml:space="preserve">Presence of Day Care Center </t>
  </si>
  <si>
    <t>Percentage of barangays with Day Care Centers</t>
  </si>
  <si>
    <t>Number/percentage of LGU Constituents with access to livelihood training programs of the LGU, by sex</t>
  </si>
  <si>
    <t>Proportion of persons 15 years old who are not working but actively seeking work, by sex</t>
  </si>
  <si>
    <t>Proportion of children below 15 years old and above who are employed to the total members of employed persons, by sex</t>
  </si>
  <si>
    <t>Availability of in-service/employment trainings with legal literacy training and awareness-raising for women in the labor force, focusing on their rights as employees, over total in-service trainings conducted (latest available at least 2 years)</t>
  </si>
  <si>
    <t>Number of trainings on marketing, export development and joint venture promotion to female entrepreneurs and relevant associations, over total number of trainings conducted,(latest available at least 2 years)</t>
  </si>
  <si>
    <t>Employment contribution in percent of total employment, by sex</t>
  </si>
  <si>
    <t>Percentage of women employed to total employment, (latest available at least 2 years)</t>
  </si>
  <si>
    <t>C. Agriculture and Land Utilization</t>
  </si>
  <si>
    <t>Comprehensive Development and Management Plans (CDMP) and Industrial Forest Management Agreement (IFMA) integrated with gender concerns (MCW-IRR Sec 23 B 3.c)</t>
  </si>
  <si>
    <t>Policy and guidelines developed to ensure membership of marginalized women in councils for sustainable development created pursuant to existing laws  (MCW-IRR Sec 23 B 12.b)</t>
  </si>
  <si>
    <t>Provision of access and links of production areas to markets  (MCW-IRR Sec 23 B 14.a)</t>
  </si>
  <si>
    <t>Farm to market roads constructed in rural areas to ensure access and links to markets  (MCW-IRR Sec 23 B 3.c)</t>
  </si>
  <si>
    <t>Number of farmers with access to agricultural credit, by sex, by service provider, (latest available at least 2 years)</t>
  </si>
  <si>
    <t>Percentage of women enjoying equal treatment in land and agrarian reform, (latest available at least 2 years)</t>
  </si>
  <si>
    <t>D. Food Self-sufficiency</t>
  </si>
  <si>
    <t>Gender-responsive PPAs on food security and sustainable use of productive resources developed and/or implemented
(MCW-IRR Sec. 23)</t>
  </si>
  <si>
    <t>LGU programs and projects on food security and sustainable use of productive resources enhanced to become gender responsive
(MCW-IRR Sec. 23)</t>
  </si>
  <si>
    <t>Rural women’s groups participating in the implementation of DA programs at the local level (e.g. food production, processing and marketing programs) (MCW-IRR Sec. 23)</t>
  </si>
  <si>
    <t>Appropriate training programs for food security to strengthen women’s capacities implemented(MCW-IRR Sec. 23 A 1.c )</t>
  </si>
  <si>
    <t>Policy guidelines recognizing women as farmers and fisher folk and giving them equal opportunities to participate in programs and projects
(MCW-IRR Sec. 23)</t>
  </si>
  <si>
    <t>Number of women who have availed of training programs for food security
(MCW-IRR Sec. 23 A 1.c )</t>
  </si>
  <si>
    <t>Rural women’s groups participating in policy and program formulation, planning and designing of DA programs at the local level
(MCW-IRR Sec. 23)</t>
  </si>
  <si>
    <t>Girl-children and women benefiting from all DA programs
(MCW-IRR Sec. 23)</t>
  </si>
  <si>
    <t>Promotion of the use of organic fertilizer in food production
(MCW-IRR Sec. 23 A. 1. e)</t>
  </si>
  <si>
    <t>Presence of a community-based food security plan in the CDP that respects religious and cultural practices
(MCW-IRR Sec. 23)</t>
  </si>
  <si>
    <t>Guidelines ensuring food safety by strengthening food management
(MCW-IRR Sec. 23 A.2)</t>
  </si>
  <si>
    <t>Provision of timely and accurate information on food safety such as, but not limited to, labelling and traceability
(MCW-IRR Sec. 23 A.2)</t>
  </si>
  <si>
    <t>Provision of IECs on the use of alternative or renewable energy in food production
(MCW-IRR Sec. 23 A.3)</t>
  </si>
  <si>
    <t>Availability of rainwater harvesting facilities as well as programs on rehabilitation of watershed areas for small women farmers
(MCW-IRR Sec. 23 B. 5.c)</t>
  </si>
  <si>
    <t>Policy and guidelines developed to ensure participation of rural women in the training on food production
(MCW-IRR Sec. 23 B 9.g)</t>
  </si>
  <si>
    <t>Rural women participating in trainings on
food production (MCW-IRR Sec. 23 B 9.g)</t>
  </si>
  <si>
    <t>E. Fishery</t>
  </si>
  <si>
    <t>Equal access to men and women on the use and management of fisheries and aquatic resources, and all the rights and benefits accruing to stakeholders in the fishery
industry
(MCW-IRR Sec. 23 B. 6)</t>
  </si>
  <si>
    <t>Standard registration form for municipal fisher folks, fishing vessels and gears
(MCW-IRR Sec. 23 B. 6.a)</t>
  </si>
  <si>
    <t>Maintenance of an updated database of women fisher folks
(MCW-IRR Sec. 23 B 6.b)</t>
  </si>
  <si>
    <t>Women fisher folks accorded with benefits and privileges under the Labor Code, Social Security System (SSS) and other laws
(MCW-IRR Sec. 23 B 6.c)</t>
  </si>
  <si>
    <t>Policy guidelines ensuring full participation of women in the planning, designing, implementation and monitoring and evaluation of coastal resource management programs and designate coastal areas to be managed by women
(MCW-IRR Sec. 23 B. 7)</t>
  </si>
  <si>
    <t>Women who are functioning as fish wardens
deputized (within 6 months from IRR)
(MCW-IRR Sec. 23 B. 8.a)</t>
  </si>
  <si>
    <t>Women recognized as effective fish wardens
(MCW-IRR Sec. 23 B. 8.b)</t>
  </si>
  <si>
    <t>Capacity development training for women fish wardens
(MCW-IRR Sec. 23 B. 8.c)</t>
  </si>
  <si>
    <t>Social and legal protection for all deputized women fish wardens
(MCW-IRR Sec. 23 B. 8.d)</t>
  </si>
  <si>
    <t>F. Forestry</t>
  </si>
  <si>
    <t>Women who participated in the management of protected areas
(MCW-IRR Sec. 23 B 5.a)</t>
  </si>
  <si>
    <t>Marine and terrestrial protected areas managed by women
(MCW-IRR Sec. 23 B. 5)</t>
  </si>
  <si>
    <t>Community-managed ecotourism projects participated in by women stakeholders
(MCW-IRR Sec. 23 B. 5.b)</t>
  </si>
  <si>
    <t>G. Industry</t>
  </si>
  <si>
    <t>Credit programs accessible to women</t>
  </si>
  <si>
    <t>Number of women who own business enterprises</t>
  </si>
  <si>
    <t>Increased number of women in viable microenterprises, (latest available at least 2 years)</t>
  </si>
  <si>
    <t>Average monthly income of women in microenterprises, (latest available at least 2 years)</t>
  </si>
  <si>
    <t>Number of women reporting access to information on potential, high-value products, market linkage, product development and technology support</t>
  </si>
  <si>
    <t>Number of women reporting access to assistance in product design, (latest available at least 2 years)</t>
  </si>
  <si>
    <t>Number of enterprises that adopt environment-friendly production technologies and practices</t>
  </si>
  <si>
    <t>Number of enterprises that adopt non-discriminatory hiring and work practices</t>
  </si>
  <si>
    <t>Number of women who reported greater control over productive resources and benefits from wealth-creating activities, (latest available at least 2 years)</t>
  </si>
  <si>
    <t>Number of women who reported greater control over the business environment, (latest available at least 2 years)</t>
  </si>
  <si>
    <t>Number of women who reported enhanced capacity to negotiate for better business and work conditions, (latest available at least 2 years)</t>
  </si>
  <si>
    <t>Number of women availing of services to improve micro-enterprises, (latest available at least 2 years)</t>
  </si>
  <si>
    <t>Number of women who reported improved level of satisfaction with programs and services accessed relative to microenterprises, (latest available at least 2 years)</t>
  </si>
  <si>
    <t>Number of work establishments with support services, such as child-free facilities, to total number of establishments, (latest available at least 2 years)</t>
  </si>
  <si>
    <t>Number of work establishments without occupational segregation, to total number of work establishments, (latest available at least 2 years)</t>
  </si>
  <si>
    <t>Total number of commercial establishments, in establishment equivalent Unit, (latest available at least 2 years)</t>
  </si>
  <si>
    <t>III. INFRASTRUCTURE SECTOR</t>
  </si>
  <si>
    <t>Infrastructure Subsectors</t>
  </si>
  <si>
    <t>A. Utilities (Water)</t>
  </si>
  <si>
    <t>Millennium Development Goal ( MDG) Target: Increase the proportion of population with access to potable water (level I&amp;II) from 82.9 percent in 2007 to 86.6 percent in 2016 (Accelerating Infrastructure Development, Results Matrices, PDP 2011-2016)</t>
  </si>
  <si>
    <t>MDG Target: Eliminate the number of waterless areas from 498 in 2011 to 0 in 2016
(PDP, Infrastructure Result Matrices)</t>
  </si>
  <si>
    <t>Increased water and sanitation (WATSAN) facilities to schoolchildren ratio
●Primary, from 1:58.18 in 2010 to 1:50 in 2016
●Secondary, from 1:103.26 in 2010 to 1:50 in 2016
(Social Infrastructure, Results Matrices, PDP 2011-2016)</t>
  </si>
  <si>
    <t>B. Road and Bridges</t>
  </si>
  <si>
    <t>Kilometer of road per 1000 population (please disaggregate by sex)</t>
  </si>
  <si>
    <t>C. Flood Drainage and Management</t>
  </si>
  <si>
    <t>Decrease in percentage of loss of lives (by sex) over total affected population (by sex) due to flooding events (annual)(PDP, Infrastructure Results Matrices, PDP 2011-2016)</t>
  </si>
  <si>
    <t>Decrease areas vulnerable to flood (in
hectares)</t>
  </si>
  <si>
    <t>D. Irrigation</t>
  </si>
  <si>
    <t>Number of small women farmers with access to irrigation and rainwater harvesting facilities as well as programs on rehabilitation of watershed areas
(MCW-IRR Sec. 23 B. 4.c)</t>
  </si>
  <si>
    <t>E. Public Safety</t>
  </si>
  <si>
    <t>Number of police outposts/1000 population</t>
  </si>
  <si>
    <t>Number of prisoners/detention cell/ 1,000 population (please disaggregate by sex)</t>
  </si>
  <si>
    <t>Availability of separate toilets for men and women in LGU-managed /owned facilities or places (e.g. market, public offices, parks, etc.)</t>
  </si>
  <si>
    <t>Adequacy of lighting of streets and public places to deter crime</t>
  </si>
  <si>
    <t>F. Open Space</t>
  </si>
  <si>
    <t>Total area of public open space per 1000 inhabitants, by sex</t>
  </si>
  <si>
    <t>Total office floor per municipal employee, by sex</t>
  </si>
  <si>
    <t>G. Social Support</t>
  </si>
  <si>
    <t>Number of hospital beds per 1000 population, by sex</t>
  </si>
  <si>
    <t>Increased percentage of households provided with housing units from 10 percent in 2010 to 30 percent in 2016 (Social Infrastructure, Results Matrices,
PDP 2011-2016, by sex of household head)</t>
  </si>
  <si>
    <t>Availability of a multi-purpose hall that can be accessed/used by women</t>
  </si>
  <si>
    <t>Increased classroom to pupil ratio</t>
  </si>
  <si>
    <t>IV. ENVIRONMENTAL SECTOR</t>
  </si>
  <si>
    <t>Environmental Subsectors</t>
  </si>
  <si>
    <t>A. Resource Base and Land Use</t>
  </si>
  <si>
    <t>Number of women who have participated in the management of protected areas
(MCW-IRR Sec. 23, B. 5a)</t>
  </si>
  <si>
    <t>Number of marine and terrestrial protected areas (PAs) managed by women
(MCW-IRR Sec. 23 B 5.a)</t>
  </si>
  <si>
    <t>Number of community-managed ecotourism projects participated in by women stakeholders?(MCW-IRR Sec. 23 B 5.b)</t>
  </si>
  <si>
    <t>Ratio of population to certified A&amp;D areas (in persons/hectare), sex-disaggregated</t>
  </si>
  <si>
    <t>Share of number of household/family overprotected area (in hectare/household/per sex of household head)</t>
  </si>
  <si>
    <t>Percentage of respondents who are aware of their rights to ancestral domains and lands, by sex</t>
  </si>
  <si>
    <r>
      <rPr>
        <sz val="8"/>
        <color indexed="8"/>
        <rFont val="Cambria"/>
        <family val="1"/>
      </rPr>
      <t>●Right of ownership</t>
    </r>
  </si>
  <si>
    <r>
      <rPr>
        <sz val="8"/>
        <color indexed="8"/>
        <rFont val="Cambria"/>
        <family val="1"/>
      </rPr>
      <t>●Right in case of displacement</t>
    </r>
  </si>
  <si>
    <r>
      <rPr>
        <sz val="8"/>
        <color indexed="8"/>
        <rFont val="Cambria"/>
        <family val="1"/>
      </rPr>
      <t>●Right to regulate entry of migrants</t>
    </r>
  </si>
  <si>
    <r>
      <rPr>
        <sz val="8"/>
        <color indexed="8"/>
        <rFont val="Cambria"/>
        <family val="1"/>
      </rPr>
      <t>●Right to develop lands and natural resources</t>
    </r>
  </si>
  <si>
    <r>
      <rPr>
        <sz val="8"/>
        <color indexed="8"/>
        <rFont val="Cambria"/>
        <family val="1"/>
      </rPr>
      <t>●Right to safe and clean water</t>
    </r>
  </si>
  <si>
    <r>
      <rPr>
        <sz val="8"/>
        <color indexed="8"/>
        <rFont val="Cambria"/>
        <family val="1"/>
      </rPr>
      <t>●Right to claim parts of reservations</t>
    </r>
  </si>
  <si>
    <r>
      <rPr>
        <sz val="8"/>
        <color indexed="8"/>
        <rFont val="Cambria"/>
        <family val="1"/>
      </rPr>
      <t>●Right to resolve conflict</t>
    </r>
  </si>
  <si>
    <t xml:space="preserve">Percentage of respondents who experienced violations of rights to ancestral domains and lands, by sex </t>
  </si>
  <si>
    <r>
      <rPr>
        <sz val="8"/>
        <color indexed="8"/>
        <rFont val="Cambria"/>
        <family val="1"/>
      </rPr>
      <t xml:space="preserve">●Not experienced violations </t>
    </r>
  </si>
  <si>
    <r>
      <rPr>
        <sz val="8"/>
        <color indexed="8"/>
        <rFont val="Cambria"/>
        <family val="1"/>
      </rPr>
      <t>●Experienced violations</t>
    </r>
  </si>
  <si>
    <t>1. Encroachment</t>
  </si>
  <si>
    <t>2. Pollution</t>
  </si>
  <si>
    <t>3. Illegal Entry</t>
  </si>
  <si>
    <t>4. Displacement</t>
  </si>
  <si>
    <t>5. Others</t>
  </si>
  <si>
    <t>B. Tenure Management</t>
  </si>
  <si>
    <t xml:space="preserve">Comprehensive development and management plans (CDMP) and industrial forest management agreements (IFMA) integrated with gender concerns 
(MCW Sec.23 B.3c) </t>
  </si>
  <si>
    <t>Number of women beneficiaries of community-based forest management programs (CBFM)</t>
  </si>
  <si>
    <t>Area covered by leases and permits per lessee, by sex</t>
  </si>
  <si>
    <t>Area covered by CBFM as percent of total forest area</t>
  </si>
  <si>
    <t>Area covered by community forest stewardship agreements as percent of total forest area</t>
  </si>
  <si>
    <t>C. Land Use and Land Productivity</t>
  </si>
  <si>
    <t>Number of women and men who participated in the development of land use plans and implementation of zoning ordinances
(MCW Sec. 24, A.8)</t>
  </si>
  <si>
    <t>Increased number of beneficiaries with secured land tenure in agricultural and residential lands (by sex of beneficiary) (Conservation, Protection and Rehabilitation of Environment and Natural Resources; Results Matrices, 2011-2016)</t>
  </si>
  <si>
    <t xml:space="preserve">Cropland per agricultural worker, by sex (ha) </t>
  </si>
  <si>
    <t xml:space="preserve">Agricultural workers, by sex per tractor (in %) </t>
  </si>
  <si>
    <t>Agricultural workers, by sex per harvester/thresher (in %)</t>
  </si>
  <si>
    <t>% of total land area occupied by squatters, by sex</t>
  </si>
  <si>
    <t>D. Fertilizer and Pesticides Use</t>
  </si>
  <si>
    <t>Promotion of the use of organic fertilizer in food production (MCW Sec. 23, B. 9 g)</t>
  </si>
  <si>
    <t>E. Solid Waste Management</t>
  </si>
  <si>
    <t xml:space="preserve">Eliminated proportion of the population which practice open defecation from 8 percent in 2009 to 0 percent in 2016 (Sanitation, Sewerage, Septage; Results Matrices, PDP 2011-2016)
</t>
  </si>
  <si>
    <t>MDG Target: Increased percentage of population with access to basic sanitation (i.e., sanitary toilets) from 76 percent in 2008 to 83.8 percent in 2016 
(Sanitation, Sewerage, Septage; Results Matrices, PDP 2011-2016)</t>
  </si>
  <si>
    <t>Increased percentage of households in Highly Urbanized Cities (HUCs) connected to sewerage system (% of HH) 
(Sanitation, Sewerage, Septage; Results Matrices, PDP 2011-2016)</t>
  </si>
  <si>
    <t>Increased percentage of households covered by septage management systems (% of HH) (Sanitation, Sewerage, Septage; Results Matrices, PDP 2011-2016)</t>
  </si>
  <si>
    <t>Increased percentage of total LGUs served by sanitary landfill from 2.7 percent in 2010 to 7.76 percent in 2016 (Social Infrastructure, Results Matrices, PDP 2011-2016)</t>
  </si>
  <si>
    <t>F. Water Quality</t>
  </si>
  <si>
    <t>Improved water quality of priority river systems under the Sagip Ilog Program and other priority bodies of water including Manila Bay and Pasig River (by BOD water 
criteria: Class C &lt;= 7mg/L; Class D &gt; 7mg/L &amp; &gt;= 10mg/L) Major source of water pollution: domestic wastes = 48% 
(Conservation, Protection and Rehabilitation of Environment and Natural Resources, Results Matrices, PDP 2011-2016)</t>
  </si>
  <si>
    <t>Sustained BOD level of other priority rivers that are already within the water quality criteria (in mg/L) Sustained BOD level of Laguna Lake within standard (in mg/L) (Conservation, Protection and Rehabilitation of Environment and Natural Resources, Results Matrices, PDP 2011-2016)</t>
  </si>
  <si>
    <t>V. INSTITUTIONAL SECTOR</t>
  </si>
  <si>
    <t>Institutional Subsectors</t>
  </si>
  <si>
    <t>A. Local Fiscal Management-revenue Performance</t>
  </si>
  <si>
    <t>Total revenue collected as percent of annual collection target, 2 reference years</t>
  </si>
  <si>
    <t>Cost collection ratio</t>
  </si>
  <si>
    <t>Self-reliance index, 2 reference years (average last 3 years)</t>
  </si>
  <si>
    <t>Proportion of delinquencies to total real property tax collected, 2 reference years</t>
  </si>
  <si>
    <t>Ratio of proceeds from special levies to total revenues, 2 reference years in previous and present administrations</t>
  </si>
  <si>
    <t>Ratio of financial grants or donations to total LGU income, 2 reference years in previous and present administrations</t>
  </si>
  <si>
    <t>B. Expenditure</t>
  </si>
  <si>
    <t>Total public expenditure on capital outlay per capita, 2 reference years</t>
  </si>
  <si>
    <t>C. Real Property Tax</t>
  </si>
  <si>
    <t xml:space="preserve">Number of big taxpayers who account for 80% of tax revenues, by sex </t>
  </si>
  <si>
    <t xml:space="preserve">Proportion of delinquent real property taxpayers to total listed taxpayers, by sex </t>
  </si>
  <si>
    <t>Proportion of receipts from municipal enterprises to total local revenues, by type of enterprise (to reflect women-owned/led micro-enterprises)</t>
  </si>
  <si>
    <t>D. Capacity Development</t>
  </si>
  <si>
    <t xml:space="preserve">LGUs conducting capacity building programs to strengthen women’s qualifications and performance to compete for third level positions
(MCW-IRR Sec. 14 A) </t>
  </si>
  <si>
    <t xml:space="preserve">Number of LGUs with trained officials and staff (by region, by type of training) on mandatory training on gender and human rights
(MCW-IRR Sec. 12 C.) </t>
  </si>
  <si>
    <t>Government personnel, including appointing authorities, LCEs and those in executive managerial positions trained on gender and human rights, particularly on the cycle of continuum of violence, counselling and trauma healing
(MCW-IRR Sec. 12 C)</t>
  </si>
  <si>
    <t>Number of trainings that include topics on women’s self-confidence, advocacy and negotiation skills, over total number of trainings conducted</t>
  </si>
  <si>
    <t>Number of trainings conducted in places where women gather (e.g. markets) over total number of trainings conducted, 2 years</t>
  </si>
  <si>
    <t>Number of programs implemented to 
improve the productivity of women, 2 years</t>
  </si>
  <si>
    <t>Accessibility of LGU-sponsored or conducted training programs for women constituents in the past 3 years</t>
  </si>
  <si>
    <t>Number of training programs using information and communication technology (including television, interactive video-conferencing and satellite transmissions) to deliver courses to large number of women in both urban and rural locations, over total number of trainings, 2 years</t>
  </si>
  <si>
    <t>Number of trainings that integrate positive role concepts about women in its programs, 2 years</t>
  </si>
  <si>
    <t>Number of legal literacy trainings for women conducted, 2 years</t>
  </si>
  <si>
    <t>Number of trainings and orientations on Sexual Harassment Law and Domestic Violence conducted, 2 years</t>
  </si>
  <si>
    <t>Number of trainings and workshops conducted on the promotion and protection of women’s human rights, economic rights and gender sensitivity, 2 years</t>
  </si>
  <si>
    <t>Number of gender-sensitive trainings for LGU officials, NGOs and the private sector, over total number of trainings conducted, 2 years</t>
  </si>
  <si>
    <t>Number of trainings conducted and/or awareness raising campaigns on the importance of women’s full and equal participation in leadership positions, 2 years</t>
  </si>
  <si>
    <t>Number of decision-makers and 
implementers who attended Gender 
Sensitivity Trainings or orientations, 2 years</t>
  </si>
  <si>
    <t>Number of trainings or orientations conducted on awareness-raising on gender concerns and public sector unionism for government officials and employees, 2 years</t>
  </si>
  <si>
    <t>Number of GAD-related activities conducted (such as gender sensitivity training, gender analysis, gender-responsive planning, GAD budgeting, gender mainstreaming, and continuous GAD capability  building, awareness-raising on GAD issues and concerns and other GAD related and sector specific training) 2 years</t>
  </si>
  <si>
    <t>Presence of partnerships for capacity development on GAD, 2 years</t>
  </si>
  <si>
    <t>E. Participation</t>
  </si>
  <si>
    <t>Percentage of women representation in LDCs and local special bodies
(MCW-IRR Sec. 14 B)</t>
  </si>
  <si>
    <t xml:space="preserve">Percentage of women members in the Presidential Agrarian Reform Council (PARC) and its local counterparts like the Provincial Agrarian Reform Coordinating Committee (PARCCOM) and Barangay Agrarian Reform Committee (BARC)
(MCW-IRR Sec. 28 A.1) </t>
  </si>
  <si>
    <t>Percentage of women members in community-based resource management bodies or mechanisms on forest management stewardship
(MCW-IRR Sec. 28 A.2)</t>
  </si>
  <si>
    <t>Percentage of women members in the National Agriculture and Fishery Council (NAFC) and its regional and local 
counterparts
(MCW-IRR Sec. 28 A.4)</t>
  </si>
  <si>
    <t xml:space="preserve">Capability-building and leadership formation programs as well as affirmative action measures implemented to enable grassroots to women leaders to effectively participate in 
the decision and policy-making bodies in the respective sectors
(MCW-IRR Sec. 28 A) </t>
  </si>
  <si>
    <t>Number and type of capability building, leadership formation programs and affirmative action measures developed to enable grassroots women leaders to effectively participate in the decision and policy-making bodies in their respective sectors
(MCW-IRR Sec. 28 A)</t>
  </si>
  <si>
    <t xml:space="preserve">Percentage of women in the Local Housing Boards
(MCW-IRR Sec. 28 A.7) </t>
  </si>
  <si>
    <t>Percentage of women representation in LDCs and local special bodies
(MCW-IRR Sec.14 B 1-2)</t>
  </si>
  <si>
    <t>Proportion of women-members in political parties</t>
  </si>
  <si>
    <t>Percent of women candidates and share in national and local elective positions 
(CORE GAD)</t>
  </si>
  <si>
    <t>Ratio of LDC-member non-government organizations and people’s organizations per capita, past and present administrations</t>
  </si>
  <si>
    <t>Ratio of non-LDC member NGOs and POs to total civil society organizations operating in the locality</t>
  </si>
  <si>
    <t>Presence of local government-assigned desks or other support mechanisms for NGOs or POs or private sector concerned</t>
  </si>
  <si>
    <t>Presence of feedback mechanism to generate citizens’ views on the reach and quality of services and development thrusts</t>
  </si>
  <si>
    <t>Leadership and membership in labor unions, cooperatives and peasant organizations, by sex</t>
  </si>
  <si>
    <t>Percentage of women registered voters to total voters, 2 elections</t>
  </si>
  <si>
    <t>Percentage of women who voted to total number of actual voters, 2 elections</t>
  </si>
  <si>
    <t>Percentage of women candidates to total number of candidates, 2 elections</t>
  </si>
  <si>
    <t>Percentage of women candidates who won to total number of elected local officials, 2 elections</t>
  </si>
  <si>
    <t>F. Organization and Management</t>
  </si>
  <si>
    <t>Conduct of capacity building programs to strengthen women’s qualifications and performance to compete for third level positions
(MCW-IRR Sec. 14 A)</t>
  </si>
  <si>
    <t>Percent of women’s share in managerial/supervisory positions 
(CORE GAD)</t>
  </si>
  <si>
    <t xml:space="preserve">Percent of women’s share in technical positions 
(CORE GAD) </t>
  </si>
  <si>
    <t>Millennium Challenge Corporation (MCC) eligibility maintained with above the median performance scorecard in the 3 policy categories: Ruling Justly, Economic Freedom and Investing in People (Good Governance and the Rule of Law, Results Matrices, PDP 2011-2016)</t>
  </si>
  <si>
    <t>Incidence of absentee Local Chief Executives 
(LCEs) decreased 
(Peace and Security, Results Matrices, 
PDP 2011-2016)</t>
  </si>
  <si>
    <t>Proportion of vacancies to total plantilla positions, previous and present administrations</t>
  </si>
  <si>
    <t>Ratio of confidential positions to total plantilla positions, previous and present administrations</t>
  </si>
  <si>
    <t>Ratio of casual employees in previous and present administrations, by sex</t>
  </si>
  <si>
    <t>Ratio of employees by sex to total number of personnel, by type, 2 reference years</t>
  </si>
  <si>
    <t>G. Transparency</t>
  </si>
  <si>
    <t xml:space="preserve">Policy and guidelines implemented on the development, translation and dissemination of IEC materials on LGU programs, services and funding outlays on women’s empowerment and gender equality
(MCW-IRR Sec. 29) </t>
  </si>
  <si>
    <t>Available IEC materials on their specific programs, services and funding outlays on women’s empowerment and gender equality</t>
  </si>
  <si>
    <t xml:space="preserve">IEC materials translated in major Filipino dialects and disseminated to the public
(MCW-IRR Sec. 29) </t>
  </si>
  <si>
    <t>Information campaigns conducted to ensure participation of NGO women representatives in local development councils and other local special bodies 
(MCW-IRR Sec. 14 B.2)</t>
  </si>
  <si>
    <t>Presence of a public information office or desk</t>
  </si>
  <si>
    <t>H. Development Orientation</t>
  </si>
  <si>
    <t>Number and type of repealed ordinances and policies discriminatory to women
(MCW-IRR Sec. 15)</t>
  </si>
  <si>
    <t xml:space="preserve">Ordinances and policies with discriminatory provisions repealed and amended by LGU
(MCW-IRR Sec. 15 C) </t>
  </si>
  <si>
    <t>Number of consultations with women’s groups conducted in the review of laws and local ordinances with discriminatory provisions.
(MCW-IRR Sec. 15 C)</t>
  </si>
  <si>
    <t xml:space="preserve">Number of GAD-responsive policies such as GAD Code and local code for children, 2 years </t>
  </si>
  <si>
    <t xml:space="preserve">Number of anti-VAW ordinances and other measures enacted, 2 years </t>
  </si>
  <si>
    <t>Proportion of “development” legislation, including gender-responsive legislations to total Sanggunian output, last and current administrations</t>
  </si>
  <si>
    <t>Number of discriminatory ordinances and practices that were withdrawn or cancelled, 2 years</t>
  </si>
  <si>
    <t>Presence of GAD/women-responsive structure (e.g. Committee on Decorum and Investigation, Council for the Protection of Children in Barangays/Municipality, Sanggunian Committee on Women, Children and Family, GAD focal point/persons, Local Commission on Women)</t>
  </si>
  <si>
    <t>Percentage of women and children's desk to the total number of police stations and sub-stations, 2 years</t>
  </si>
  <si>
    <t>Percentage of barangays with operational Council for the Protection of Children to total number of barangays, 2 years</t>
  </si>
  <si>
    <t>Number of gender-responsive economic policies passed and programs and services on labor, wages, occupational health and safety, micro-insurance, social protection, etc. 
implemented</t>
  </si>
  <si>
    <t>Number of advocacy campaigns conducted on women’s participation in top level/decision-making positions, 2 years</t>
  </si>
  <si>
    <t>●Availability of sex-disaggregated and gender-responsive data to total data generated, 2 years</t>
  </si>
  <si>
    <t xml:space="preserve">●Use of sex-disaggregated data in planning </t>
  </si>
  <si>
    <t>Number of protective ordinances for women 
workers passed, 2 years</t>
  </si>
  <si>
    <t>Presence and maintenance of data and 
referral systems/linkages</t>
  </si>
  <si>
    <t>Number of complaints on sexual harassment at the workplace addressed/resolved, 2 years</t>
  </si>
  <si>
    <t>I. Enterprise Development</t>
  </si>
  <si>
    <t xml:space="preserve">Ease of Doing Business Rank*** improved (Good Governance and the Rule of Law, Results Matrices, PDP 2011-2016) </t>
  </si>
  <si>
    <t xml:space="preserve">Philippine Business Registry (PBR) fully operationalized (Competitive Industry and Services Sectors, Results Matrices, PDP 2011-2016) </t>
  </si>
  <si>
    <t xml:space="preserve">Number of women who reported participation in activities related to the implementation and monitoring of gender responsive economic policies, programs, and services, 2 years </t>
  </si>
  <si>
    <t>Number of functional networks of women entrepreneurs, 2 years</t>
  </si>
  <si>
    <t>J. Peace and Development</t>
  </si>
  <si>
    <t xml:space="preserve">Policy and guidelines ensuring women’s participation and decision-making in peace processes including women membership in peace panels
(MCW-IRR Sec. 32 A) </t>
  </si>
  <si>
    <t xml:space="preserve">Women members in peace panels
(MCW-IRR 32. A) </t>
  </si>
  <si>
    <t xml:space="preserve">Full participation of grassroots women organizations ensured in implementing UNSC resolutions on women, peace, and security
(MCW-IRR Sec. 32 A.1) </t>
  </si>
  <si>
    <t xml:space="preserve">Women and women’s organizations participating in discussions and decision-making in the peace process
(MCW-IRR Sec. 32 B) </t>
  </si>
  <si>
    <t>Women’s participation in local peace councils tasked to recommend policies and programs on peace issues in the community (MCW-IRR Sec. 32 B.2)</t>
  </si>
  <si>
    <t xml:space="preserve">Women participating in local peace councils
(MCW-IRR Sec. 32 B.2) </t>
  </si>
  <si>
    <t xml:space="preserve">Women and women’s organizations participating in indigenous system of conflict resolution
(MCW-IRR Sec. 32 D) </t>
  </si>
  <si>
    <t>Indigenous systems of conflict resolution recognizing and supporting women’s role in conflict-prevention, management, resolution and peace-making
(MCW-IRR Sec. 32 D)</t>
  </si>
  <si>
    <t xml:space="preserve">Community-based conflict resolution structures institutionalized where women play critical roles
(MCW-IRR Sec. 32 D.1) </t>
  </si>
  <si>
    <t>Community-based conflict resolution structures institutionalized
(MCW-IRR Sec. 32 D.1)</t>
  </si>
  <si>
    <t xml:space="preserve">Awards and incentives system recognizing grassroots women of their exemplary achievements in peace building
(MCW-IRR Sec. 32 D.2) </t>
  </si>
  <si>
    <t xml:space="preserve">Measures for the protection of civilians in conflict prevention management
(MCW-IRR Sec. 32 E) </t>
  </si>
  <si>
    <t>Provision of minimum initial service including breastfeeding facilities, adequate water and sanitation facilities, services addressing needs of adolescents and family planning)
(MCW-IRR Sec. 32 E)</t>
  </si>
  <si>
    <t>Number of policy instruments crafted and 
mechanisms established to resolve/settle land 
disputes (Peace and Security, Results 
Matrices, PDP 2011-2016)</t>
  </si>
  <si>
    <t xml:space="preserve">Policy instruments on good and transparent governance implemented (SGH; PCF) (Peace and Security, Results Matrices, PDP 2011-2016)
</t>
  </si>
  <si>
    <t>Transparency and Accountability mechanisms in conflict-affected areas (CAAs) implemented (Peace and Security, 
Results Matrices, PDP 2011-2016)</t>
  </si>
  <si>
    <t>More households and communities in CAAs are benefited by conditional cash transfers, Community-Driven Development (CDD) projects and community livelihood (Peace and Security, Results Matrices, PDP 2011-2016)</t>
  </si>
  <si>
    <t>GENDER MAINSTREAMING</t>
  </si>
  <si>
    <t>Subsectors</t>
  </si>
  <si>
    <t>A. Planning, Programming, Budgeting, Monitoring and Evaluation</t>
  </si>
  <si>
    <t xml:space="preserve">GAD PAPs other than those included in your GAD Plan and Budgets formulated and/or implemented ____.
(MCW-IRR Sec. 37 A 1.a) </t>
  </si>
  <si>
    <t>Number of provinces/cities/municipalities 
with the following gender-responsive:</t>
  </si>
  <si>
    <t xml:space="preserve">●Executive-Legislative Agenda 
(ELA), </t>
  </si>
  <si>
    <t>●Comprehensive Land Use Plan 
(CLUP),</t>
  </si>
  <si>
    <t>●Provincial Development and 
Physical Framework Plan (PDPFP); and</t>
  </si>
  <si>
    <t xml:space="preserve">●Annual Investment Program (AIP)
(MCW-IRR Sec. 37 A. 4. d) </t>
  </si>
  <si>
    <t>Annual MCW progress report submitted to DILG on January of every year 
(MCW-IRR Sec. 41 B)</t>
  </si>
  <si>
    <t xml:space="preserve">MCW indicators adopted/integrated in existing M&amp;E
(MCW-IRR Sec. 41 B) </t>
  </si>
  <si>
    <t>Formulation of annual GAD plans and 
budgets (GPBs)
(MCW-IRR Sec. 37 A. 1)</t>
  </si>
  <si>
    <t>Submission of annual GAD Plan and Budget to DILG for review and endorsement
(MCW-IRR Sec. 37 A.1 g)</t>
  </si>
  <si>
    <t>Submission of annual GAD Accomplishment Report (AR) to DILG for review
(MCW-IRR Sec. 37 A.1 g)</t>
  </si>
  <si>
    <t>Percentage allocation of LGU total budget appropriations to PAPs in the GPB 
(MCW-IRR Sec. 37 A.1 c)</t>
  </si>
  <si>
    <t xml:space="preserve">Percentage utilization of the LGU budget for GAD
(MCW-IRR Sec. 37 A. 5. c) </t>
  </si>
  <si>
    <t xml:space="preserve">Existing M&amp;E systems used to monitor PAPs implementation
(MCW-IRR Sec. 41 B) </t>
  </si>
  <si>
    <t>●Percent of government budget for GAD utilized (CORE GAD)</t>
  </si>
  <si>
    <t xml:space="preserve">●Percent of government budget for GAD allocated </t>
  </si>
  <si>
    <t>B. GAD Code</t>
  </si>
  <si>
    <t xml:space="preserve">Development/enhancement or amendment of  LGU GAD Code and IRR 
(MCW-IRR Sec. 37 B. 1 and 2) </t>
  </si>
  <si>
    <t>C. GAD Focal Point System</t>
  </si>
  <si>
    <t xml:space="preserve">Policy issuances or directives on the creation,  strengthening and institutionalization of LGU  GAD Focal Point System 
(MCW-IRR Sec. 37 C) </t>
  </si>
  <si>
    <t>GAD Focal Point System created and/or reconstituted/strengthened in accordance with 
the MCW-IRR or PCW-DILG-DBM-NEDA 
JMC 2013-01
(MCW-IRR Sec. 37 C. 1, 2. a-i)</t>
  </si>
  <si>
    <t>D. GAD Database</t>
  </si>
  <si>
    <t xml:space="preserve">Presence of a functional GAD Databases
(MCW-IRR Sec. 37 D) </t>
  </si>
  <si>
    <t>All Ages</t>
  </si>
  <si>
    <t>0-4</t>
  </si>
  <si>
    <t>5-9</t>
  </si>
  <si>
    <t>10-14</t>
  </si>
  <si>
    <t>15-19</t>
  </si>
  <si>
    <t>20-24</t>
  </si>
  <si>
    <t>25-29</t>
  </si>
  <si>
    <t>30-34</t>
  </si>
  <si>
    <t>35-39</t>
  </si>
  <si>
    <t>40-44</t>
  </si>
  <si>
    <t>45-49</t>
  </si>
  <si>
    <t>50-54</t>
  </si>
  <si>
    <t>55-59</t>
  </si>
  <si>
    <t>60-64</t>
  </si>
  <si>
    <t>65-69</t>
  </si>
  <si>
    <t>70-74</t>
  </si>
  <si>
    <t>75-79</t>
  </si>
  <si>
    <t>80 and over</t>
  </si>
  <si>
    <t xml:space="preserve">Source: 
Philippine Statistics Authority
Updated Projected Mid-Year Population Based on 2015 POPCEN </t>
  </si>
  <si>
    <t xml:space="preserve">2010-2015 </t>
  </si>
  <si>
    <t xml:space="preserve">2005-2010 </t>
  </si>
  <si>
    <t>Under 1</t>
  </si>
  <si>
    <t>1 - 4</t>
  </si>
  <si>
    <t>5 - 9</t>
  </si>
  <si>
    <t>10 - 14</t>
  </si>
  <si>
    <t>15 - 19</t>
  </si>
  <si>
    <t>20 - 24</t>
  </si>
  <si>
    <t>25 - 29</t>
  </si>
  <si>
    <t>30 - 34</t>
  </si>
  <si>
    <t>35 - 39</t>
  </si>
  <si>
    <t>40 - 44</t>
  </si>
  <si>
    <t>45 - 49</t>
  </si>
  <si>
    <t>50 - 54</t>
  </si>
  <si>
    <t>55 - 59</t>
  </si>
  <si>
    <t>60 - 64</t>
  </si>
  <si>
    <t>65 - 69</t>
  </si>
  <si>
    <t>70 - 74</t>
  </si>
  <si>
    <t>75 - 79</t>
  </si>
  <si>
    <t>80 years and over</t>
  </si>
  <si>
    <t>0 - 4</t>
  </si>
  <si>
    <t>0 - 14</t>
  </si>
  <si>
    <t>15 - 64</t>
  </si>
  <si>
    <t>18 years and over</t>
  </si>
  <si>
    <t>60 years and over</t>
  </si>
  <si>
    <t>65 years and over</t>
  </si>
  <si>
    <t xml:space="preserve">Total Population 10 Years Old and Over </t>
  </si>
  <si>
    <t>Single</t>
  </si>
  <si>
    <t>Married</t>
  </si>
  <si>
    <t>Widowed</t>
  </si>
  <si>
    <t>Divorced/ Separated</t>
  </si>
  <si>
    <t>Common-Law/ Live-in</t>
  </si>
  <si>
    <t>Unknown</t>
  </si>
  <si>
    <t>Seeing, even if wearing eyeglasses</t>
  </si>
  <si>
    <t>Hearing, even if using a hearing aid</t>
  </si>
  <si>
    <t>Walking or climbing steps</t>
  </si>
  <si>
    <t>Remembering or concentrating</t>
  </si>
  <si>
    <t>Self-caring (bathing or dressing)</t>
  </si>
  <si>
    <t>Communicating</t>
  </si>
  <si>
    <t>Data not available.</t>
  </si>
  <si>
    <t xml:space="preserve">No data </t>
  </si>
  <si>
    <t>YES</t>
  </si>
  <si>
    <t>Total revenue per capita, (latest available at least 2 years)</t>
  </si>
  <si>
    <t>Masters in Education Major in English</t>
  </si>
  <si>
    <t>Master of Science Teaching-General Science</t>
  </si>
  <si>
    <t>Social Pension</t>
  </si>
  <si>
    <t>Ratio of provincial government employees to total no. of local taxpayers; by sex</t>
  </si>
  <si>
    <t>22 barangays  (community)</t>
  </si>
  <si>
    <t>3 hectares</t>
  </si>
  <si>
    <t>1 hectare</t>
  </si>
  <si>
    <t>N/A</t>
  </si>
  <si>
    <t>5 hectares</t>
  </si>
  <si>
    <t>Proportion of population with incomes below poverty line (MDGs)</t>
  </si>
  <si>
    <t>1 PLGU,                         11C/MLGUs</t>
  </si>
  <si>
    <t>1 PLGU</t>
  </si>
  <si>
    <t>11 C/MLGUs</t>
  </si>
  <si>
    <t>Master of Science Teaching- Mathematics</t>
  </si>
  <si>
    <t>Annually submitted to DILG Region</t>
  </si>
  <si>
    <t>As of May 1, 2020</t>
  </si>
  <si>
    <t>Total Population</t>
  </si>
  <si>
    <t>ENRO</t>
  </si>
  <si>
    <t>DENR-PENRO</t>
  </si>
  <si>
    <t>PDRRMC Davao Oriental</t>
  </si>
  <si>
    <t>Mati City Division</t>
  </si>
  <si>
    <t>Davao Oriental Division</t>
  </si>
  <si>
    <t>PSWDO</t>
  </si>
  <si>
    <t>DOPPO</t>
  </si>
  <si>
    <t>NEGATIVE</t>
  </si>
  <si>
    <t>100% Collection efficiency</t>
  </si>
  <si>
    <r>
      <rPr>
        <sz val="7"/>
        <color theme="1"/>
        <rFont val="Cambria"/>
        <family val="1"/>
      </rPr>
      <t xml:space="preserve">TROOC </t>
    </r>
    <r>
      <rPr>
        <sz val="7"/>
        <color theme="1"/>
        <rFont val="Calibri"/>
        <family val="2"/>
      </rPr>
      <t xml:space="preserve">≤ </t>
    </r>
    <r>
      <rPr>
        <sz val="7"/>
        <color theme="1"/>
        <rFont val="Cambria"/>
        <family val="1"/>
      </rPr>
      <t>average for the LGU income class to which the LGU belongs</t>
    </r>
  </si>
  <si>
    <t>Based on the 9 trainings on marketing  and export development conducted</t>
  </si>
  <si>
    <t xml:space="preserve">
</t>
  </si>
  <si>
    <t>Based on the 2020 Census of Population and Housing (CPH), AHS is 4.1 persons. This data is released on 23 March 2022.</t>
  </si>
  <si>
    <t>Hypertensive diseases</t>
  </si>
  <si>
    <t>Cerebrovascular diseases</t>
  </si>
  <si>
    <t>Diseases of the heart</t>
  </si>
  <si>
    <t>Pneumonia</t>
  </si>
  <si>
    <t>Diabetes Mellitus</t>
  </si>
  <si>
    <t>Chronic lower respiratory diseases (COPD, asthma,emphysma)</t>
  </si>
  <si>
    <t>Tuberculosis</t>
  </si>
  <si>
    <t>Acute Upper Respiratory Infection</t>
  </si>
  <si>
    <t>Animal Bites</t>
  </si>
  <si>
    <t>Urinary Tract Infection</t>
  </si>
  <si>
    <t>Acute Lower Respiratory Tract Infection</t>
  </si>
  <si>
    <t>Influenza-like Illness</t>
  </si>
  <si>
    <t>Annual Update</t>
  </si>
  <si>
    <t>Bachelor of  Elementary Education</t>
  </si>
  <si>
    <t>Bachelor of Early Childhood Education</t>
  </si>
  <si>
    <t>Bachelor of Special Needs Education</t>
  </si>
  <si>
    <t>Bachelor of Physical Education</t>
  </si>
  <si>
    <t>Master of Public Administration</t>
  </si>
  <si>
    <t>Master of Business Administration</t>
  </si>
  <si>
    <t>Master of Science in Environmental Science</t>
  </si>
  <si>
    <t>Ed.D - Educational Leadership Management</t>
  </si>
  <si>
    <t>Ph.D. - Biology</t>
  </si>
  <si>
    <t>Ph.D.- Environmental Science</t>
  </si>
  <si>
    <t>Normal or Desirable State</t>
  </si>
  <si>
    <t>nda</t>
  </si>
  <si>
    <t>Non-DepED</t>
  </si>
  <si>
    <t xml:space="preserve"> </t>
  </si>
  <si>
    <t>DepEd DavOR</t>
  </si>
  <si>
    <t>City of Mati</t>
  </si>
  <si>
    <t>With SLF-Mati (population Mati City)</t>
  </si>
  <si>
    <t>DepEd DavOr</t>
  </si>
  <si>
    <t>DepEd City of Mati</t>
  </si>
  <si>
    <t>Wounds (all forms)</t>
  </si>
  <si>
    <t>Weight for Age</t>
  </si>
  <si>
    <t>Normal</t>
  </si>
  <si>
    <t>0-23months</t>
  </si>
  <si>
    <t>0-59 months</t>
  </si>
  <si>
    <t>Overweight</t>
  </si>
  <si>
    <t>Underweight</t>
  </si>
  <si>
    <t>Severely Underweight</t>
  </si>
  <si>
    <t>Family Development Session (FDS)</t>
  </si>
  <si>
    <t>Pre-Marriage Orientation and Counseling (PMOC)</t>
  </si>
  <si>
    <t>At least 2,000 women trained/benefitted</t>
  </si>
  <si>
    <t>Based on the 5 training on marketing.</t>
  </si>
  <si>
    <t>Master of Arts in Education Major in Educational Management</t>
  </si>
  <si>
    <t>Non-Degree Programs</t>
  </si>
  <si>
    <t>n/a</t>
  </si>
  <si>
    <t>15:1</t>
  </si>
  <si>
    <t>Contraceptive Prevalence Rate (CPR) for Family Planning</t>
  </si>
  <si>
    <t>OSCA ID Holder</t>
  </si>
  <si>
    <t>Youth girls</t>
  </si>
  <si>
    <t>thru PIACAT</t>
  </si>
  <si>
    <t>17, 360</t>
  </si>
  <si>
    <t>Participated during the Womens Month Celebration</t>
  </si>
  <si>
    <t>Women Solo Parents</t>
  </si>
  <si>
    <t>PEGAD &amp; SHAPE</t>
  </si>
  <si>
    <t>PEGAD Orientation PMOC</t>
  </si>
  <si>
    <t>.</t>
  </si>
  <si>
    <t xml:space="preserve">in years medium assumption for the period 2010-2015 </t>
  </si>
  <si>
    <t>Based on Business Registration Database</t>
  </si>
  <si>
    <t>154 decrease in women-owned enterprises</t>
  </si>
  <si>
    <t>Based on MSMEs Assisted in NCs Report (All MSMEs, including MSMEs)</t>
  </si>
  <si>
    <t>Based on Product Development Report</t>
  </si>
  <si>
    <t>Based on Client Satisfaction Feedback Report ( for Business Development Services)</t>
  </si>
  <si>
    <t>As of July 1, 2023, Projected population based on 2015 POPCEN</t>
  </si>
  <si>
    <t>Source: 
Philippine Statistics Authority
2020 Census of Population and Housing (CPH)</t>
  </si>
  <si>
    <t>Source: 
Philippine Statistics Authority
Based on 2020 CPH</t>
  </si>
  <si>
    <t>Based on  the 2020 CPH</t>
  </si>
  <si>
    <t>Source: 
Philippine Statistics Authority
Based on the 2020 CPH</t>
  </si>
  <si>
    <t>Calculated based on the 2020 CPH</t>
  </si>
  <si>
    <t>Based on the 2020 CPH</t>
  </si>
  <si>
    <t>2022 registered births by usual place of residence of mother</t>
  </si>
  <si>
    <t>2022 registered deaths by usual place of residence of the deceased</t>
  </si>
  <si>
    <t>2022 registered marriages by place of occurrence</t>
  </si>
  <si>
    <t>2023 First semester Poverty Estimates</t>
  </si>
  <si>
    <t>Employment Rate, preliminary, 2022</t>
  </si>
  <si>
    <t>at current prices from 2021 family income and expenditure Survey</t>
  </si>
  <si>
    <t>Faculty of Agriculture and Life Sciences</t>
  </si>
  <si>
    <t>Faculty of Computing and Data Science, Engineering &amp;Technology</t>
  </si>
  <si>
    <t>Faculty of Governance, Business and Management</t>
  </si>
  <si>
    <t xml:space="preserve">Faculty of Nursing &amp; Allied Health Science </t>
  </si>
  <si>
    <t>Faculty of Teachers Education</t>
  </si>
  <si>
    <t>Main Campus</t>
  </si>
  <si>
    <t>Banaybanay Campus</t>
  </si>
  <si>
    <t>San Isidro Campus</t>
  </si>
  <si>
    <t>Cateel Campus</t>
  </si>
  <si>
    <t>BSBA -DORSU</t>
  </si>
  <si>
    <t>BSED - English</t>
  </si>
  <si>
    <t>BSED - Filipino</t>
  </si>
  <si>
    <t>BSED - Mathematics</t>
  </si>
  <si>
    <t>BSED - Science</t>
  </si>
  <si>
    <t>BTLE - Home Economics</t>
  </si>
  <si>
    <t>BTLE - Industrial Arts</t>
  </si>
  <si>
    <t>BS Agriculture - Animal Science</t>
  </si>
  <si>
    <t>BS Agriculture - Crop Science</t>
  </si>
  <si>
    <t>BS Agriculture - Horticulture</t>
  </si>
  <si>
    <t>BS Agribusiness Management</t>
  </si>
  <si>
    <t>BS Biology</t>
  </si>
  <si>
    <t>BS Biology - Animal Biologuy</t>
  </si>
  <si>
    <t>BS Biology - Ecology</t>
  </si>
  <si>
    <t>BS Development Communication</t>
  </si>
  <si>
    <t>BS Environmental Science</t>
  </si>
  <si>
    <t>BS Nursing</t>
  </si>
  <si>
    <t>BS Criminology</t>
  </si>
  <si>
    <t>BS Hospitality Management</t>
  </si>
  <si>
    <t>Bachelor in Industrial Technology Management</t>
  </si>
  <si>
    <t>BS Civil Engineering</t>
  </si>
  <si>
    <t>BS Information Technology</t>
  </si>
  <si>
    <t>BS Mathematics</t>
  </si>
  <si>
    <t>BS Mathematics with Research Statistics</t>
  </si>
  <si>
    <t>Bachelor in Agriculture Tech.</t>
  </si>
  <si>
    <t>BTLE Home Economics</t>
  </si>
  <si>
    <t>Bachelor in Elementary Education</t>
  </si>
  <si>
    <t>Baganga Extension Campus</t>
  </si>
  <si>
    <t>Tarragona Extension Campus</t>
  </si>
  <si>
    <t>BS Agricuture - Animal Science</t>
  </si>
  <si>
    <t>Bachelor of Elementery Education</t>
  </si>
  <si>
    <t>no sewerage system as of the moment</t>
  </si>
  <si>
    <t>Existing</t>
  </si>
  <si>
    <t>Support to Operation of Davao Oriental Happy Home, Sports Development Program, Support to Cultural Communities and Socially Disadvantaged Person, Local/Provincial Road &amp; Maintenance Program</t>
  </si>
  <si>
    <t>Chronic kidney disease</t>
  </si>
  <si>
    <t>Cancer all forms</t>
  </si>
  <si>
    <t>Vehicular Accident</t>
  </si>
  <si>
    <t>Presence of garbage disposal system</t>
  </si>
  <si>
    <t>1 CONDUCTED</t>
  </si>
  <si>
    <t>ALL MHO</t>
  </si>
  <si>
    <t>1 facility at DOPMC</t>
  </si>
  <si>
    <t>regularly conducted</t>
  </si>
  <si>
    <t>available</t>
  </si>
  <si>
    <t>available in public areas</t>
  </si>
  <si>
    <t>teen center available at DOPMC</t>
  </si>
  <si>
    <t>programmed under GAD fund</t>
  </si>
  <si>
    <t>provided by local/national</t>
  </si>
  <si>
    <t>5 PCPN</t>
  </si>
  <si>
    <t>SELAH, 	OPERATION OF WOMEN AND CHILDREN PROTECTION UNIT (WCPU) IN DAVAO ORIENTAL PROVINCIAL MEDICAL CENTER (DOPMC)</t>
  </si>
  <si>
    <t>●post-secondary</t>
  </si>
  <si>
    <t>Non-DepEd</t>
  </si>
  <si>
    <t>Based on DTI-DO Registered MSMEs Report (PGS Scorecard)</t>
  </si>
  <si>
    <t>LGUs</t>
  </si>
  <si>
    <t>Interviewed  - 90%</t>
  </si>
  <si>
    <t>% share of locally sourced revenue to total LGU revenue ≥ average share for the LGU income class to which</t>
  </si>
  <si>
    <t>Total population</t>
  </si>
  <si>
    <t>DOrSU</t>
  </si>
  <si>
    <t>●college</t>
  </si>
  <si>
    <t>HRH Development Plan Approved and Adopted by the Provincial Health Board</t>
  </si>
  <si>
    <t>117 out of 122 Barangays were certified as Zero Open Defecation BLGUs in 2023 (63.9%)</t>
  </si>
  <si>
    <t>Households with basic sanitation facilities increased slightly, from 91.57% to 91.64% between 2022 and 2023</t>
  </si>
  <si>
    <t>Target is 86.37%</t>
  </si>
  <si>
    <t>Households with safely managed sanitation services slightly increased from 86.99% in 2022 to 87.24% in 2023</t>
  </si>
  <si>
    <t>Target is 70.54%</t>
  </si>
  <si>
    <t>L1/L2 hospital bed to population ratio:  1 bed per 4,698 population or  0.2 bed per 1000 population      Total L1/L2 hospital bed need: 611,  L1/L2 hospital bed gap: 481</t>
  </si>
  <si>
    <t>11.7:10.9</t>
  </si>
  <si>
    <t>7.7:8.2</t>
  </si>
  <si>
    <t>Total Trainings Conducted</t>
  </si>
  <si>
    <t>Access to Finance</t>
  </si>
  <si>
    <t>Product Development Initiatives</t>
  </si>
  <si>
    <t>Relative to Trainings/Seminars Conducted</t>
  </si>
  <si>
    <t>11:1</t>
  </si>
  <si>
    <t>1:445</t>
  </si>
  <si>
    <t>Inmates and Detainees</t>
  </si>
  <si>
    <t>Proportion of receipts from economic enterprises</t>
  </si>
  <si>
    <t>LGU GAD DATABASE CY 2024</t>
  </si>
  <si>
    <t>Financial/Medical/Burial/
Centenarian gift/livelihood/
hygiene kit and assistive devices</t>
  </si>
  <si>
    <t>symposium in school</t>
  </si>
  <si>
    <t>430 Day Care Centers Provincewide</t>
  </si>
  <si>
    <t>183 brgys had already day care center</t>
  </si>
  <si>
    <t>46.50% TCR</t>
  </si>
  <si>
    <t>Weight for Age 5.8% loow</t>
  </si>
  <si>
    <t>1:1.08</t>
  </si>
  <si>
    <t>1:1.15</t>
  </si>
  <si>
    <t>all LGUs established women's desk</t>
  </si>
  <si>
    <t>●kinder/prep/nursery</t>
  </si>
  <si>
    <t>●elementary</t>
  </si>
  <si>
    <t>●high school</t>
  </si>
  <si>
    <t>●Primary</t>
  </si>
  <si>
    <t>●Secondary</t>
  </si>
  <si>
    <t>1:27</t>
  </si>
  <si>
    <t>1:40</t>
  </si>
  <si>
    <t>with increase (DepEd DavOr)</t>
  </si>
  <si>
    <t>no available data for variables specified to age group</t>
  </si>
  <si>
    <t>no available data</t>
  </si>
  <si>
    <t>BS Business Administration</t>
  </si>
  <si>
    <t>2.5% Low BMI</t>
  </si>
  <si>
    <t>12.7% U5per 1000LB year 2024         14.6% U5per 1000LB year 2023</t>
  </si>
  <si>
    <t xml:space="preserve"> Benign Neoplasm</t>
  </si>
  <si>
    <t>Renal Failure (Acute, Chronic kidney disease, Unspecified Kidney Failure</t>
  </si>
  <si>
    <t>Diseases of Appendix (eg. Appendicitis)</t>
  </si>
  <si>
    <t xml:space="preserve">Acute Lower Respiratory Tract Infection </t>
  </si>
  <si>
    <t>Tissue</t>
  </si>
  <si>
    <t>185.8% per 100,000LB</t>
  </si>
  <si>
    <t>8.9% per 1,000LB</t>
  </si>
  <si>
    <t>16.8% (15-19 years)</t>
  </si>
  <si>
    <t>87.0% Prevalence</t>
  </si>
  <si>
    <t>67.89% HH w/ access to safe water</t>
  </si>
  <si>
    <t>Percentage of households with sanitary toilets, latest</t>
  </si>
  <si>
    <t>75.82% HH w/ sanitary toilet</t>
  </si>
  <si>
    <t>12.7 % per 1,000LB</t>
  </si>
  <si>
    <t>8.9 % per 1,000LB</t>
  </si>
  <si>
    <t xml:space="preserve">185.8%  per 100,000LB                 </t>
  </si>
  <si>
    <t>Weight for Age 5.8% low</t>
  </si>
  <si>
    <t>87.0% DS</t>
  </si>
  <si>
    <t>98.1% SBA</t>
  </si>
  <si>
    <t xml:space="preserve">Percentage of population that accessed secondary and tertiary health services, by sex, 2 years </t>
  </si>
  <si>
    <t>2023- (30%) of the total population of the province has effective access to Level 1 or Level 2 health services (hospital)</t>
  </si>
  <si>
    <t>Quality prenatal-6,601                              Quality post partum - 4,119</t>
  </si>
  <si>
    <t>Quality prenatal-6,603                              Quality post partum - 7,508</t>
  </si>
  <si>
    <t>Quality Prenatal and Quality Post-partum Care target: 7,919</t>
  </si>
  <si>
    <t>Clinical Observership Program for BEmONC service providers</t>
  </si>
  <si>
    <t xml:space="preserve">Quality prenatal-6,603                              </t>
  </si>
  <si>
    <t>Quality post partum - 7,508</t>
  </si>
  <si>
    <t>Infant and Young Child Feeding Program</t>
  </si>
  <si>
    <t>Screened for Cervical CA: 5,372    Screened for breast mass: 10,489</t>
  </si>
  <si>
    <t>Given one dose of PPV and influenza vaccine</t>
  </si>
  <si>
    <t>HRH Development Plan Signed and Approved by the Provincial Health Board</t>
  </si>
  <si>
    <t xml:space="preserve">Provincial Local Health Board was organized and held quarterly meetings </t>
  </si>
  <si>
    <t>data from TESDA</t>
  </si>
  <si>
    <t>data from DOrSU</t>
  </si>
  <si>
    <t>Updated</t>
  </si>
  <si>
    <t>Updated GAD Code as of Dec 2024</t>
  </si>
  <si>
    <t>Based on # of members of  FAs, 4H &amp; RIC  CY 2024</t>
  </si>
  <si>
    <t>Based on # of RIC and other women associations CY 2024</t>
  </si>
  <si>
    <t>Based on Trainings conducted CY 2024</t>
  </si>
  <si>
    <t>Based on # of 4H Youth Women members 2024</t>
  </si>
  <si>
    <t>Based on trainings conducted on organic agriculture CY 2024</t>
  </si>
  <si>
    <t>PWO</t>
  </si>
  <si>
    <t xml:space="preserve">11 LGUs </t>
  </si>
  <si>
    <t>11 LGUs  had functional VAW desks, 1 Provincial</t>
  </si>
  <si>
    <t>11 LGUs, 1 Provincial</t>
  </si>
  <si>
    <t>11 LGUs, 1 DOPPO</t>
  </si>
  <si>
    <t>11 LGUs had access to livelihood from DOLE/DSWD/TESDA/PAGRI/
DTI</t>
  </si>
  <si>
    <t>Population and Development Integration (POPDEV) Program/ Family Planning Program</t>
  </si>
  <si>
    <t>Five Primary Care Provider Networks were organized, emanating from the Inter-local health zones (Banaybanay-Lupon-San Isidro (BALUSI), Governor Generoso (GOVGEN), Mati-Taragona (MATA), Caraga - Manay (CARAMAY), and Boston-Baganga-Cateel (BBC)) with regular meetings</t>
  </si>
  <si>
    <r>
      <rPr>
        <sz val="8"/>
        <color theme="1"/>
        <rFont val="Cambria"/>
        <family val="1"/>
      </rPr>
      <t>PESO</t>
    </r>
    <r>
      <rPr>
        <sz val="7"/>
        <color theme="1"/>
        <rFont val="Cambria"/>
        <family val="1"/>
      </rPr>
      <t xml:space="preserve"> (Yes:Normal/Desirable State)</t>
    </r>
  </si>
  <si>
    <t>PESO (Womens Association)</t>
  </si>
  <si>
    <t>under the SPES Program of PESO</t>
  </si>
  <si>
    <t>No. of barangays declared zero open defecation status</t>
  </si>
  <si>
    <t>2024 - 93.90%             2023 - 91.64%</t>
  </si>
  <si>
    <t>No. of Household with sanitation facility (Source: IPHO)</t>
  </si>
  <si>
    <t>2024 - 100%             2023 - 57%</t>
  </si>
  <si>
    <t>Total revenue collected / Population</t>
  </si>
  <si>
    <t>HR Action onboarding</t>
  </si>
  <si>
    <t>OPCR/IPCR &amp; PRIME HRM</t>
  </si>
  <si>
    <t>Present - 22.68      Previous - 16.92</t>
  </si>
  <si>
    <t>Present - 3.99      Previous - 4.15</t>
  </si>
  <si>
    <t>●Managerial                                                      2024</t>
  </si>
  <si>
    <t>●Technical                                                         2024</t>
  </si>
  <si>
    <t>●Administrative                                             2024</t>
  </si>
  <si>
    <t>3.62</t>
  </si>
  <si>
    <t>2.42</t>
  </si>
  <si>
    <t>3.44</t>
  </si>
  <si>
    <t>2.30</t>
  </si>
  <si>
    <t>10.20</t>
  </si>
  <si>
    <t>20.40</t>
  </si>
  <si>
    <t>9.69</t>
  </si>
  <si>
    <t>19.38</t>
  </si>
  <si>
    <t>4.70</t>
  </si>
  <si>
    <t>10.07</t>
  </si>
  <si>
    <t>4.46</t>
  </si>
  <si>
    <t>9.57</t>
  </si>
  <si>
    <t>PPMC/ GAD M&amp;E</t>
  </si>
  <si>
    <t>6 Protected Areas</t>
  </si>
  <si>
    <t>6 PAs (Marine and Terrestrial)</t>
  </si>
  <si>
    <t xml:space="preserve">Annually submitted to DILG </t>
  </si>
  <si>
    <t>Policies, programs, guidelines, and services for the implementation of comprehensive, culture-sensitive and gender-responsive health programs and services                                               (Note: Section 20B (1-7); C4 a-b Women's health risks related to pregnancy. Child-birth complications and gender-based violence (MCW-IRR Sec. 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</si>
</sst>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mmm\ yyyy"/>
    <numFmt numFmtId="166" formatCode="_(* #,##0_);_(* \(#,##0\);_(* &quot;-&quot;??_);_(@_)"/>
    <numFmt numFmtId="167" formatCode="#,##0.0"/>
    <numFmt numFmtId="168" formatCode="0.0%"/>
    <numFmt numFmtId="169" formatCode="0.000"/>
    <numFmt numFmtId="170" formatCode="0.0"/>
  </numFmts>
  <fonts count="19" x14ac:knownFonts="1">
    <font>
      <sz val="11"/>
      <color theme="1"/>
      <name val="Calibri"/>
      <family val="2"/>
      <scheme val="minor"/>
    </font>
    <font>
      <b/>
      <sz val="8"/>
      <color theme="1"/>
      <name val="Cambria"/>
      <family val="1"/>
    </font>
    <font>
      <sz val="8"/>
      <color theme="1"/>
      <name val="Cambria"/>
      <family val="1"/>
    </font>
    <font>
      <b/>
      <i/>
      <sz val="8"/>
      <color theme="1"/>
      <name val="Cambria"/>
      <family val="1"/>
    </font>
    <font>
      <sz val="8"/>
      <color indexed="8"/>
      <name val="Cambria"/>
      <family val="1"/>
    </font>
    <font>
      <b/>
      <i/>
      <sz val="8"/>
      <name val="Cambria"/>
      <family val="1"/>
    </font>
    <font>
      <sz val="8"/>
      <name val="Cambria"/>
      <family val="1"/>
    </font>
    <font>
      <sz val="11"/>
      <color theme="1"/>
      <name val="Calibri"/>
      <family val="2"/>
      <scheme val="minor"/>
    </font>
    <font>
      <sz val="10"/>
      <name val="Arial"/>
      <family val="2"/>
    </font>
    <font>
      <sz val="11"/>
      <color indexed="8"/>
      <name val="Calibri"/>
      <family val="2"/>
    </font>
    <font>
      <sz val="10"/>
      <name val="Courier"/>
      <family val="3"/>
    </font>
    <font>
      <sz val="8"/>
      <color theme="1"/>
      <name val="Cambria"/>
      <family val="1"/>
      <scheme val="major"/>
    </font>
    <font>
      <sz val="9"/>
      <color theme="1"/>
      <name val="Cambria"/>
      <family val="1"/>
      <scheme val="major"/>
    </font>
    <font>
      <sz val="8"/>
      <name val="Cambria"/>
      <family val="1"/>
      <scheme val="major"/>
    </font>
    <font>
      <sz val="9"/>
      <name val="Cambria"/>
      <family val="1"/>
      <scheme val="major"/>
    </font>
    <font>
      <sz val="9"/>
      <color theme="1"/>
      <name val="Cambria"/>
      <family val="1"/>
    </font>
    <font>
      <sz val="7"/>
      <color theme="1"/>
      <name val="Cambria"/>
      <family val="1"/>
    </font>
    <font>
      <sz val="7"/>
      <color theme="1"/>
      <name val="Calibri"/>
      <family val="2"/>
    </font>
    <font>
      <b/>
      <sz val="9"/>
      <color theme="1"/>
      <name val="Cambria"/>
      <family val="1"/>
    </font>
  </fonts>
  <fills count="9">
    <fill>
      <patternFill patternType="none"/>
    </fill>
    <fill>
      <patternFill patternType="gray125"/>
    </fill>
    <fill>
      <patternFill patternType="solid">
        <fgColor theme="9"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rgb="FFFF99CC"/>
        <bgColor indexed="64"/>
      </patternFill>
    </fill>
    <fill>
      <patternFill patternType="solid">
        <fgColor theme="9" tint="0.39997558519241921"/>
        <bgColor indexed="64"/>
      </patternFill>
    </fill>
    <fill>
      <patternFill patternType="solid">
        <fgColor theme="7" tint="0.59999389629810485"/>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s>
  <cellStyleXfs count="12">
    <xf numFmtId="0" fontId="0" fillId="0" borderId="0"/>
    <xf numFmtId="43" fontId="7" fillId="0" borderId="0" applyFont="0" applyFill="0" applyBorder="0" applyAlignment="0" applyProtection="0"/>
    <xf numFmtId="164" fontId="9" fillId="0" borderId="0" applyFont="0" applyFill="0" applyBorder="0" applyAlignment="0" applyProtection="0"/>
    <xf numFmtId="0" fontId="8" fillId="0" borderId="0"/>
    <xf numFmtId="0" fontId="7" fillId="0" borderId="0"/>
    <xf numFmtId="43" fontId="7" fillId="0" borderId="0" applyFont="0" applyFill="0" applyBorder="0" applyAlignment="0" applyProtection="0"/>
    <xf numFmtId="0" fontId="10" fillId="0" borderId="0"/>
    <xf numFmtId="164" fontId="8" fillId="0" borderId="0" applyFont="0" applyFill="0" applyBorder="0" applyAlignment="0" applyProtection="0"/>
    <xf numFmtId="0" fontId="8" fillId="0" borderId="0"/>
    <xf numFmtId="0" fontId="10" fillId="0" borderId="0"/>
    <xf numFmtId="0" fontId="7" fillId="0" borderId="0"/>
    <xf numFmtId="164" fontId="7" fillId="0" borderId="0" applyFont="0" applyFill="0" applyBorder="0" applyAlignment="0" applyProtection="0"/>
  </cellStyleXfs>
  <cellXfs count="318">
    <xf numFmtId="0" fontId="0" fillId="0" borderId="0" xfId="0"/>
    <xf numFmtId="0" fontId="1" fillId="2" borderId="5" xfId="0" applyFont="1" applyFill="1" applyBorder="1" applyAlignment="1">
      <alignment horizontal="center" vertical="center"/>
    </xf>
    <xf numFmtId="0" fontId="2" fillId="2" borderId="6" xfId="0" applyFont="1" applyFill="1" applyBorder="1" applyAlignment="1">
      <alignment horizontal="center" wrapText="1"/>
    </xf>
    <xf numFmtId="0" fontId="2" fillId="0" borderId="7" xfId="0" applyFont="1" applyBorder="1" applyAlignment="1">
      <alignment wrapText="1"/>
    </xf>
    <xf numFmtId="0" fontId="2" fillId="0" borderId="7" xfId="0" applyFont="1" applyBorder="1"/>
    <xf numFmtId="0" fontId="2" fillId="0" borderId="6" xfId="0" applyFont="1" applyBorder="1"/>
    <xf numFmtId="0" fontId="2" fillId="0" borderId="5" xfId="0" applyFont="1" applyBorder="1" applyAlignment="1">
      <alignment wrapText="1"/>
    </xf>
    <xf numFmtId="0" fontId="2" fillId="0" borderId="3" xfId="0" applyFont="1" applyBorder="1"/>
    <xf numFmtId="0" fontId="2" fillId="0" borderId="8" xfId="0" applyFont="1" applyBorder="1" applyAlignment="1" applyProtection="1">
      <alignment wrapText="1"/>
      <protection locked="0"/>
    </xf>
    <xf numFmtId="0" fontId="2" fillId="0" borderId="8" xfId="0" applyFont="1" applyBorder="1" applyAlignment="1">
      <alignment wrapText="1"/>
    </xf>
    <xf numFmtId="0" fontId="4" fillId="0" borderId="6" xfId="0" applyFont="1" applyBorder="1" applyAlignment="1">
      <alignment wrapText="1"/>
    </xf>
    <xf numFmtId="0" fontId="2" fillId="0" borderId="6" xfId="0" applyFont="1" applyBorder="1" applyAlignment="1">
      <alignment wrapText="1"/>
    </xf>
    <xf numFmtId="0" fontId="4" fillId="0" borderId="8" xfId="0" applyFont="1" applyBorder="1" applyAlignment="1">
      <alignment wrapText="1"/>
    </xf>
    <xf numFmtId="0" fontId="5" fillId="3" borderId="7" xfId="0" applyFont="1" applyFill="1" applyBorder="1" applyAlignment="1">
      <alignment horizontal="left" vertical="top"/>
    </xf>
    <xf numFmtId="0" fontId="6" fillId="3" borderId="3" xfId="0" applyFont="1" applyFill="1" applyBorder="1" applyAlignment="1">
      <alignment wrapText="1"/>
    </xf>
    <xf numFmtId="0" fontId="6" fillId="3" borderId="7" xfId="0" applyFont="1" applyFill="1" applyBorder="1"/>
    <xf numFmtId="0" fontId="3" fillId="0" borderId="5" xfId="0" applyFont="1" applyBorder="1" applyAlignment="1">
      <alignment wrapText="1"/>
    </xf>
    <xf numFmtId="0" fontId="2" fillId="0" borderId="3" xfId="0" applyFont="1" applyBorder="1" applyAlignment="1">
      <alignment wrapText="1"/>
    </xf>
    <xf numFmtId="0" fontId="2" fillId="0" borderId="8" xfId="0" applyFont="1" applyBorder="1"/>
    <xf numFmtId="0" fontId="2" fillId="0" borderId="7" xfId="0" applyFont="1" applyBorder="1" applyAlignment="1">
      <alignment vertical="center" wrapText="1"/>
    </xf>
    <xf numFmtId="0" fontId="2" fillId="0" borderId="7" xfId="0" applyFont="1" applyBorder="1" applyAlignment="1">
      <alignment vertical="center"/>
    </xf>
    <xf numFmtId="0" fontId="3" fillId="0" borderId="5" xfId="0" applyFont="1" applyBorder="1" applyAlignment="1">
      <alignment vertical="top"/>
    </xf>
    <xf numFmtId="0" fontId="2" fillId="0" borderId="4" xfId="0" applyFont="1" applyBorder="1" applyAlignment="1">
      <alignment wrapText="1"/>
    </xf>
    <xf numFmtId="0" fontId="2" fillId="0" borderId="5" xfId="0" applyFont="1" applyBorder="1"/>
    <xf numFmtId="0" fontId="2" fillId="3" borderId="1" xfId="0" applyFont="1" applyFill="1" applyBorder="1"/>
    <xf numFmtId="0" fontId="2" fillId="3" borderId="2" xfId="0" applyFont="1" applyFill="1" applyBorder="1" applyAlignment="1">
      <alignment wrapText="1"/>
    </xf>
    <xf numFmtId="0" fontId="2" fillId="3" borderId="2" xfId="0" applyFont="1" applyFill="1" applyBorder="1"/>
    <xf numFmtId="0" fontId="2" fillId="3" borderId="3" xfId="0" applyFont="1" applyFill="1" applyBorder="1"/>
    <xf numFmtId="0" fontId="3" fillId="0" borderId="8" xfId="0" applyFont="1" applyBorder="1" applyAlignment="1">
      <alignment horizontal="left" vertical="top" wrapText="1"/>
    </xf>
    <xf numFmtId="0" fontId="2" fillId="0" borderId="11" xfId="0" applyFont="1" applyBorder="1" applyAlignment="1">
      <alignment wrapText="1"/>
    </xf>
    <xf numFmtId="0" fontId="3" fillId="0" borderId="8" xfId="0" applyFont="1" applyBorder="1" applyAlignment="1">
      <alignment vertical="top" wrapText="1"/>
    </xf>
    <xf numFmtId="0" fontId="3" fillId="0" borderId="8" xfId="0" applyFont="1" applyBorder="1" applyAlignment="1">
      <alignment horizontal="left" vertical="top"/>
    </xf>
    <xf numFmtId="0" fontId="3" fillId="0" borderId="5" xfId="0" applyFont="1" applyBorder="1" applyAlignment="1">
      <alignment horizontal="left" vertical="top"/>
    </xf>
    <xf numFmtId="0" fontId="3"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xf>
    <xf numFmtId="0" fontId="2" fillId="0" borderId="12" xfId="0" applyFont="1" applyBorder="1" applyAlignment="1">
      <alignment horizontal="left" vertical="top" wrapText="1"/>
    </xf>
    <xf numFmtId="0" fontId="2" fillId="0" borderId="11" xfId="0" applyFont="1" applyBorder="1" applyAlignment="1">
      <alignment horizontal="left" vertical="top" wrapText="1"/>
    </xf>
    <xf numFmtId="0" fontId="0" fillId="0" borderId="0" xfId="0" applyAlignment="1">
      <alignment horizontal="center"/>
    </xf>
    <xf numFmtId="0" fontId="1" fillId="2" borderId="5" xfId="0" applyFont="1" applyFill="1" applyBorder="1" applyAlignment="1">
      <alignment horizontal="center" vertical="top"/>
    </xf>
    <xf numFmtId="0" fontId="2" fillId="2" borderId="6" xfId="0" applyFont="1" applyFill="1" applyBorder="1" applyAlignment="1">
      <alignment horizontal="center" vertical="top" wrapText="1"/>
    </xf>
    <xf numFmtId="0" fontId="1" fillId="2" borderId="5" xfId="0" applyFont="1" applyFill="1" applyBorder="1" applyAlignment="1">
      <alignment horizontal="left" vertical="top"/>
    </xf>
    <xf numFmtId="0" fontId="2" fillId="2" borderId="6" xfId="0" applyFont="1" applyFill="1" applyBorder="1" applyAlignment="1">
      <alignment horizontal="left" vertical="top" wrapText="1"/>
    </xf>
    <xf numFmtId="0" fontId="1" fillId="4" borderId="5" xfId="0" applyFont="1" applyFill="1" applyBorder="1" applyAlignment="1">
      <alignment horizontal="left" vertical="top"/>
    </xf>
    <xf numFmtId="0" fontId="2" fillId="4" borderId="6" xfId="0" applyFont="1" applyFill="1" applyBorder="1" applyAlignment="1">
      <alignment horizontal="left" vertical="top" wrapText="1"/>
    </xf>
    <xf numFmtId="0" fontId="2" fillId="0" borderId="6" xfId="0" applyFont="1" applyBorder="1" applyAlignment="1">
      <alignment horizontal="left" vertical="top" wrapText="1"/>
    </xf>
    <xf numFmtId="0" fontId="3" fillId="0" borderId="6" xfId="0" applyFont="1" applyBorder="1" applyAlignment="1">
      <alignment horizontal="left" vertical="top"/>
    </xf>
    <xf numFmtId="0" fontId="2" fillId="0" borderId="0" xfId="0" applyFont="1"/>
    <xf numFmtId="0" fontId="2" fillId="0" borderId="0" xfId="0" applyFont="1" applyAlignment="1">
      <alignment wrapText="1"/>
    </xf>
    <xf numFmtId="0" fontId="11" fillId="5" borderId="7" xfId="0" applyFont="1" applyFill="1" applyBorder="1" applyAlignment="1">
      <alignment horizontal="center" vertical="center" wrapText="1"/>
    </xf>
    <xf numFmtId="3" fontId="12" fillId="5" borderId="7" xfId="0" applyNumberFormat="1" applyFont="1" applyFill="1" applyBorder="1" applyAlignment="1">
      <alignment horizontal="center"/>
    </xf>
    <xf numFmtId="165" fontId="11" fillId="5" borderId="7" xfId="0" applyNumberFormat="1" applyFont="1" applyFill="1" applyBorder="1" applyAlignment="1">
      <alignment horizontal="center" vertical="center" wrapText="1"/>
    </xf>
    <xf numFmtId="4" fontId="12" fillId="5" borderId="7" xfId="0" applyNumberFormat="1" applyFont="1" applyFill="1" applyBorder="1" applyAlignment="1">
      <alignment horizontal="center" vertical="center" wrapText="1"/>
    </xf>
    <xf numFmtId="4" fontId="12" fillId="5" borderId="7" xfId="0" applyNumberFormat="1" applyFont="1" applyFill="1" applyBorder="1" applyAlignment="1">
      <alignment horizontal="center"/>
    </xf>
    <xf numFmtId="0" fontId="11" fillId="5" borderId="7" xfId="0" applyFont="1" applyFill="1" applyBorder="1" applyAlignment="1">
      <alignment horizontal="center" wrapText="1"/>
    </xf>
    <xf numFmtId="0" fontId="11" fillId="5" borderId="12" xfId="0" applyFont="1" applyFill="1" applyBorder="1" applyAlignment="1">
      <alignment horizontal="center" wrapText="1"/>
    </xf>
    <xf numFmtId="0" fontId="11" fillId="5" borderId="11" xfId="0" applyFont="1" applyFill="1" applyBorder="1" applyAlignment="1">
      <alignment horizontal="center" wrapText="1"/>
    </xf>
    <xf numFmtId="3" fontId="12" fillId="5" borderId="8" xfId="0" applyNumberFormat="1" applyFont="1" applyFill="1" applyBorder="1" applyAlignment="1">
      <alignment horizontal="center"/>
    </xf>
    <xf numFmtId="3" fontId="12" fillId="5" borderId="6" xfId="0" applyNumberFormat="1" applyFont="1" applyFill="1" applyBorder="1" applyAlignment="1">
      <alignment horizontal="center"/>
    </xf>
    <xf numFmtId="0" fontId="12" fillId="5" borderId="5" xfId="0" applyFont="1" applyFill="1" applyBorder="1" applyAlignment="1">
      <alignment horizontal="center" vertical="center"/>
    </xf>
    <xf numFmtId="166" fontId="13" fillId="5" borderId="7" xfId="7" applyNumberFormat="1" applyFont="1" applyFill="1" applyBorder="1" applyAlignment="1" applyProtection="1">
      <alignment horizontal="center" vertical="center" wrapText="1"/>
    </xf>
    <xf numFmtId="166" fontId="13" fillId="5" borderId="7" xfId="7" applyNumberFormat="1" applyFont="1" applyFill="1" applyBorder="1" applyAlignment="1" applyProtection="1">
      <alignment horizontal="center" vertical="center"/>
    </xf>
    <xf numFmtId="166" fontId="14" fillId="5" borderId="7" xfId="7" applyNumberFormat="1" applyFont="1" applyFill="1" applyBorder="1" applyAlignment="1">
      <alignment horizontal="center" vertical="center"/>
    </xf>
    <xf numFmtId="166" fontId="12" fillId="5" borderId="7" xfId="0" applyNumberFormat="1" applyFont="1" applyFill="1" applyBorder="1" applyAlignment="1">
      <alignment horizontal="center" vertical="center"/>
    </xf>
    <xf numFmtId="2" fontId="12" fillId="5" borderId="8" xfId="0" applyNumberFormat="1" applyFont="1" applyFill="1" applyBorder="1" applyAlignment="1">
      <alignment horizontal="center" vertical="center"/>
    </xf>
    <xf numFmtId="0" fontId="11" fillId="5" borderId="7" xfId="0" applyFont="1" applyFill="1" applyBorder="1" applyAlignment="1">
      <alignment horizontal="left" vertical="center" indent="3"/>
    </xf>
    <xf numFmtId="0" fontId="11" fillId="5" borderId="7" xfId="0" applyFont="1" applyFill="1" applyBorder="1" applyAlignment="1">
      <alignment horizontal="left" vertical="center" wrapText="1" indent="3"/>
    </xf>
    <xf numFmtId="3" fontId="12" fillId="5" borderId="7" xfId="0" applyNumberFormat="1" applyFont="1" applyFill="1" applyBorder="1" applyAlignment="1">
      <alignment horizontal="center" vertical="center"/>
    </xf>
    <xf numFmtId="0" fontId="11" fillId="5" borderId="6" xfId="0" applyFont="1" applyFill="1" applyBorder="1" applyAlignment="1">
      <alignment vertical="center" wrapText="1"/>
    </xf>
    <xf numFmtId="164" fontId="12" fillId="5" borderId="6" xfId="11" applyFont="1" applyFill="1" applyBorder="1" applyAlignment="1">
      <alignment horizontal="center" vertical="center"/>
    </xf>
    <xf numFmtId="0" fontId="15" fillId="0" borderId="7" xfId="0" applyFont="1" applyBorder="1" applyAlignment="1">
      <alignment horizontal="center"/>
    </xf>
    <xf numFmtId="3" fontId="12" fillId="0" borderId="6" xfId="0" applyNumberFormat="1" applyFont="1" applyBorder="1" applyAlignment="1">
      <alignment horizontal="center" vertical="center"/>
    </xf>
    <xf numFmtId="3" fontId="12" fillId="5" borderId="6" xfId="0" applyNumberFormat="1" applyFont="1" applyFill="1" applyBorder="1" applyAlignment="1">
      <alignment horizontal="center" vertical="center"/>
    </xf>
    <xf numFmtId="3" fontId="12" fillId="0" borderId="7" xfId="0" applyNumberFormat="1" applyFont="1" applyBorder="1" applyAlignment="1">
      <alignment horizontal="center" vertical="center" wrapText="1"/>
    </xf>
    <xf numFmtId="3" fontId="14" fillId="5" borderId="7" xfId="4" applyNumberFormat="1" applyFont="1" applyFill="1" applyBorder="1" applyAlignment="1">
      <alignment horizontal="center" vertical="center"/>
    </xf>
    <xf numFmtId="0" fontId="2" fillId="0" borderId="7" xfId="0" applyFont="1" applyBorder="1" applyAlignment="1">
      <alignment horizontal="center" vertical="center"/>
    </xf>
    <xf numFmtId="0" fontId="12" fillId="0" borderId="7" xfId="0" applyFont="1" applyBorder="1" applyAlignment="1">
      <alignment horizontal="center" vertical="center" wrapText="1"/>
    </xf>
    <xf numFmtId="0" fontId="12" fillId="0" borderId="7" xfId="0" applyFont="1" applyBorder="1" applyAlignment="1">
      <alignment horizontal="left" vertical="center" wrapText="1"/>
    </xf>
    <xf numFmtId="0" fontId="2" fillId="0" borderId="3" xfId="0" applyFont="1" applyBorder="1" applyAlignment="1">
      <alignment vertical="center" wrapText="1"/>
    </xf>
    <xf numFmtId="0" fontId="15" fillId="0" borderId="7" xfId="0" applyFont="1" applyBorder="1" applyAlignment="1">
      <alignment horizontal="center" vertical="center"/>
    </xf>
    <xf numFmtId="0" fontId="2" fillId="0" borderId="7" xfId="0" applyFont="1" applyBorder="1" applyAlignment="1">
      <alignment horizontal="right" wrapText="1"/>
    </xf>
    <xf numFmtId="0" fontId="2" fillId="0" borderId="3" xfId="0" applyFont="1" applyBorder="1" applyAlignment="1">
      <alignment horizontal="right" vertical="center" wrapText="1"/>
    </xf>
    <xf numFmtId="3" fontId="15" fillId="0" borderId="7" xfId="0" applyNumberFormat="1" applyFont="1" applyBorder="1" applyAlignment="1">
      <alignment horizontal="center" vertical="center"/>
    </xf>
    <xf numFmtId="9" fontId="15" fillId="0" borderId="7" xfId="0" applyNumberFormat="1" applyFont="1" applyBorder="1" applyAlignment="1">
      <alignment horizontal="center" vertical="center"/>
    </xf>
    <xf numFmtId="3" fontId="15" fillId="0" borderId="3" xfId="0" applyNumberFormat="1" applyFont="1" applyBorder="1" applyAlignment="1">
      <alignment horizontal="center" vertical="center"/>
    </xf>
    <xf numFmtId="10" fontId="15" fillId="0" borderId="7" xfId="0" applyNumberFormat="1" applyFont="1" applyBorder="1" applyAlignment="1">
      <alignment horizontal="center" vertical="center"/>
    </xf>
    <xf numFmtId="4" fontId="15" fillId="0" borderId="7" xfId="0" applyNumberFormat="1" applyFont="1" applyBorder="1" applyAlignment="1">
      <alignment horizontal="center" vertical="center"/>
    </xf>
    <xf numFmtId="0" fontId="2" fillId="0" borderId="7" xfId="0" applyFont="1" applyBorder="1" applyAlignment="1">
      <alignment horizontal="left" vertical="center" wrapText="1"/>
    </xf>
    <xf numFmtId="0" fontId="15" fillId="0" borderId="7"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Border="1" applyAlignment="1">
      <alignment horizontal="center" vertical="center"/>
    </xf>
    <xf numFmtId="0" fontId="2" fillId="0" borderId="3" xfId="0" applyFont="1" applyBorder="1" applyAlignment="1">
      <alignment horizontal="center" vertical="center"/>
    </xf>
    <xf numFmtId="3" fontId="15" fillId="0" borderId="7" xfId="0" applyNumberFormat="1" applyFont="1" applyBorder="1" applyAlignment="1">
      <alignment horizontal="center" vertical="center" wrapText="1"/>
    </xf>
    <xf numFmtId="3" fontId="2" fillId="0" borderId="7" xfId="0" applyNumberFormat="1" applyFont="1" applyBorder="1" applyAlignment="1">
      <alignment horizontal="center" vertical="center"/>
    </xf>
    <xf numFmtId="0" fontId="15" fillId="0" borderId="6" xfId="0" applyFont="1" applyBorder="1" applyAlignment="1">
      <alignment horizontal="center" vertical="center"/>
    </xf>
    <xf numFmtId="49" fontId="15" fillId="0" borderId="7" xfId="0" applyNumberFormat="1" applyFont="1" applyBorder="1" applyAlignment="1">
      <alignment horizontal="center" vertical="center"/>
    </xf>
    <xf numFmtId="0" fontId="2" fillId="0" borderId="5" xfId="0" applyFont="1" applyBorder="1" applyAlignment="1">
      <alignment vertical="center" wrapText="1"/>
    </xf>
    <xf numFmtId="49" fontId="15" fillId="0" borderId="3" xfId="0" applyNumberFormat="1" applyFont="1" applyBorder="1" applyAlignment="1">
      <alignment horizontal="center" vertical="center"/>
    </xf>
    <xf numFmtId="9" fontId="2" fillId="0" borderId="7" xfId="0" applyNumberFormat="1" applyFont="1" applyBorder="1" applyAlignment="1">
      <alignment horizontal="center" vertical="center"/>
    </xf>
    <xf numFmtId="0" fontId="11" fillId="0" borderId="6" xfId="0" applyFont="1" applyBorder="1" applyAlignment="1">
      <alignment horizontal="center" vertical="center"/>
    </xf>
    <xf numFmtId="0" fontId="15" fillId="0" borderId="3" xfId="0" applyFont="1" applyBorder="1" applyAlignment="1">
      <alignment horizontal="center" vertical="center"/>
    </xf>
    <xf numFmtId="0" fontId="11" fillId="5" borderId="6" xfId="0" applyFont="1" applyFill="1" applyBorder="1" applyAlignment="1">
      <alignment horizontal="left" vertical="center" wrapText="1"/>
    </xf>
    <xf numFmtId="3" fontId="15" fillId="0" borderId="6" xfId="0" applyNumberFormat="1" applyFont="1" applyBorder="1" applyAlignment="1">
      <alignment horizontal="center" vertical="center"/>
    </xf>
    <xf numFmtId="0" fontId="2" fillId="0" borderId="7" xfId="0" applyFont="1" applyBorder="1" applyAlignment="1">
      <alignment horizontal="left" vertical="center"/>
    </xf>
    <xf numFmtId="2" fontId="2" fillId="0" borderId="7" xfId="0" applyNumberFormat="1" applyFont="1" applyBorder="1" applyAlignment="1">
      <alignment horizontal="center" vertical="center"/>
    </xf>
    <xf numFmtId="20" fontId="15" fillId="0" borderId="7" xfId="0" applyNumberFormat="1" applyFont="1" applyBorder="1" applyAlignment="1">
      <alignment horizontal="center" vertical="center"/>
    </xf>
    <xf numFmtId="20" fontId="15" fillId="0" borderId="3" xfId="0" applyNumberFormat="1" applyFont="1" applyBorder="1" applyAlignment="1">
      <alignment horizontal="center" vertical="center"/>
    </xf>
    <xf numFmtId="167" fontId="15" fillId="0" borderId="7" xfId="0" applyNumberFormat="1" applyFont="1" applyBorder="1" applyAlignment="1">
      <alignment horizontal="center" vertical="center"/>
    </xf>
    <xf numFmtId="0" fontId="2" fillId="0" borderId="6" xfId="0" applyFont="1" applyBorder="1" applyAlignment="1">
      <alignment horizontal="right" vertical="center" wrapText="1"/>
    </xf>
    <xf numFmtId="2" fontId="15" fillId="0" borderId="7" xfId="0" applyNumberFormat="1" applyFont="1" applyBorder="1" applyAlignment="1">
      <alignment horizontal="center" vertical="center"/>
    </xf>
    <xf numFmtId="0" fontId="2" fillId="0" borderId="7" xfId="0" applyFont="1" applyBorder="1" applyAlignment="1">
      <alignment horizontal="right" vertical="center" wrapText="1"/>
    </xf>
    <xf numFmtId="0" fontId="16"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center" wrapText="1"/>
    </xf>
    <xf numFmtId="0" fontId="12" fillId="0" borderId="0" xfId="0" applyFont="1" applyAlignment="1">
      <alignment horizontal="center" vertical="center"/>
    </xf>
    <xf numFmtId="0" fontId="2" fillId="0" borderId="12" xfId="0" applyFont="1" applyBorder="1" applyAlignment="1">
      <alignment horizontal="right" vertical="top" wrapText="1"/>
    </xf>
    <xf numFmtId="168" fontId="15" fillId="0" borderId="7" xfId="0" applyNumberFormat="1" applyFont="1" applyBorder="1" applyAlignment="1">
      <alignment horizontal="center" vertical="center"/>
    </xf>
    <xf numFmtId="0" fontId="2" fillId="0" borderId="8" xfId="0" applyFont="1" applyBorder="1" applyAlignment="1">
      <alignment horizontal="right" wrapText="1"/>
    </xf>
    <xf numFmtId="4" fontId="2" fillId="0" borderId="7" xfId="0" applyNumberFormat="1" applyFont="1" applyBorder="1" applyAlignment="1">
      <alignment horizontal="center" vertical="center"/>
    </xf>
    <xf numFmtId="9" fontId="2" fillId="0" borderId="7" xfId="0" applyNumberFormat="1" applyFont="1" applyBorder="1" applyAlignment="1">
      <alignment horizontal="center" vertical="center" wrapText="1"/>
    </xf>
    <xf numFmtId="0" fontId="3" fillId="0" borderId="9" xfId="0" applyFont="1" applyBorder="1" applyAlignment="1">
      <alignment vertical="top"/>
    </xf>
    <xf numFmtId="0" fontId="3" fillId="0" borderId="8" xfId="0" applyFont="1" applyBorder="1" applyAlignment="1">
      <alignment vertical="top"/>
    </xf>
    <xf numFmtId="0" fontId="3" fillId="0" borderId="6" xfId="0" applyFont="1" applyBorder="1" applyAlignment="1">
      <alignment vertical="top"/>
    </xf>
    <xf numFmtId="0" fontId="1" fillId="2" borderId="7" xfId="0" applyFont="1" applyFill="1" applyBorder="1" applyAlignment="1">
      <alignment horizontal="left" vertical="top"/>
    </xf>
    <xf numFmtId="0" fontId="2" fillId="2" borderId="7" xfId="0" applyFont="1" applyFill="1" applyBorder="1" applyAlignment="1">
      <alignment horizontal="center" vertical="center" wrapText="1"/>
    </xf>
    <xf numFmtId="0" fontId="2" fillId="0" borderId="6" xfId="0" applyFont="1" applyBorder="1" applyAlignment="1">
      <alignment horizontal="center" vertic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1" fillId="7" borderId="1" xfId="0" applyFont="1" applyFill="1" applyBorder="1" applyAlignment="1">
      <alignment horizontal="left"/>
    </xf>
    <xf numFmtId="0" fontId="1" fillId="7" borderId="2" xfId="0" applyFont="1" applyFill="1" applyBorder="1" applyAlignment="1">
      <alignment horizontal="left"/>
    </xf>
    <xf numFmtId="0" fontId="1" fillId="7" borderId="2" xfId="0" applyFont="1" applyFill="1" applyBorder="1" applyAlignment="1">
      <alignment horizontal="left" vertical="top"/>
    </xf>
    <xf numFmtId="0" fontId="18" fillId="6" borderId="2" xfId="0" applyFont="1" applyFill="1" applyBorder="1" applyAlignment="1">
      <alignment horizontal="left" vertical="top"/>
    </xf>
    <xf numFmtId="0" fontId="3" fillId="0" borderId="9" xfId="0" applyFont="1" applyBorder="1" applyAlignment="1">
      <alignment horizontal="left" vertical="top"/>
    </xf>
    <xf numFmtId="0" fontId="2" fillId="0" borderId="6" xfId="0" applyFont="1" applyBorder="1" applyAlignment="1">
      <alignment horizontal="left" vertical="center" wrapText="1"/>
    </xf>
    <xf numFmtId="0" fontId="2" fillId="0" borderId="3" xfId="0" applyFont="1" applyBorder="1" applyAlignment="1">
      <alignment horizontal="right" vertical="top" wrapText="1"/>
    </xf>
    <xf numFmtId="0" fontId="1" fillId="7" borderId="3" xfId="0" applyFont="1" applyFill="1" applyBorder="1" applyAlignment="1">
      <alignment horizontal="left"/>
    </xf>
    <xf numFmtId="0" fontId="1" fillId="7" borderId="1" xfId="0" applyFont="1" applyFill="1" applyBorder="1" applyAlignment="1">
      <alignment horizontal="left" vertical="top"/>
    </xf>
    <xf numFmtId="0" fontId="1" fillId="7" borderId="3" xfId="0" applyFont="1" applyFill="1" applyBorder="1" applyAlignment="1">
      <alignment horizontal="left" vertical="top"/>
    </xf>
    <xf numFmtId="0" fontId="18" fillId="6" borderId="1" xfId="0" applyFont="1" applyFill="1" applyBorder="1" applyAlignment="1">
      <alignment horizontal="left" vertical="top"/>
    </xf>
    <xf numFmtId="0" fontId="18" fillId="6" borderId="3" xfId="0" applyFont="1" applyFill="1" applyBorder="1" applyAlignment="1">
      <alignment horizontal="left" vertical="top"/>
    </xf>
    <xf numFmtId="0" fontId="2" fillId="0" borderId="7" xfId="0" applyFont="1" applyBorder="1" applyAlignment="1">
      <alignment vertical="top" wrapText="1"/>
    </xf>
    <xf numFmtId="0" fontId="2" fillId="0" borderId="5" xfId="0" applyFont="1" applyBorder="1" applyAlignment="1">
      <alignment vertical="top" wrapText="1"/>
    </xf>
    <xf numFmtId="0" fontId="3" fillId="0" borderId="0" xfId="0" applyFont="1" applyAlignment="1">
      <alignment horizontal="left" vertical="top"/>
    </xf>
    <xf numFmtId="0" fontId="2" fillId="0" borderId="5" xfId="0" applyFont="1" applyBorder="1" applyAlignment="1">
      <alignment horizontal="center" vertical="center" wrapText="1"/>
    </xf>
    <xf numFmtId="166" fontId="12" fillId="0" borderId="7" xfId="11" applyNumberFormat="1" applyFont="1" applyBorder="1"/>
    <xf numFmtId="0" fontId="3" fillId="3" borderId="13" xfId="0" applyFont="1" applyFill="1" applyBorder="1" applyAlignment="1">
      <alignment horizontal="center" vertical="top"/>
    </xf>
    <xf numFmtId="10" fontId="15" fillId="0" borderId="3" xfId="0" applyNumberFormat="1" applyFont="1" applyBorder="1" applyAlignment="1">
      <alignment horizontal="center" vertical="center"/>
    </xf>
    <xf numFmtId="4" fontId="15" fillId="0" borderId="3" xfId="0" applyNumberFormat="1" applyFont="1" applyBorder="1" applyAlignment="1">
      <alignment horizontal="center" vertical="center"/>
    </xf>
    <xf numFmtId="0" fontId="15" fillId="0" borderId="8" xfId="0" applyFont="1" applyBorder="1" applyAlignment="1">
      <alignment horizontal="right" vertical="center" wrapText="1"/>
    </xf>
    <xf numFmtId="0" fontId="2" fillId="0" borderId="8" xfId="0" applyFont="1" applyBorder="1" applyAlignment="1">
      <alignment horizontal="center" vertical="center" wrapText="1"/>
    </xf>
    <xf numFmtId="0" fontId="3" fillId="3" borderId="4" xfId="0" applyFont="1" applyFill="1" applyBorder="1" applyAlignment="1">
      <alignment horizontal="center" vertical="top"/>
    </xf>
    <xf numFmtId="0" fontId="2" fillId="0" borderId="7" xfId="0" applyFont="1" applyBorder="1" applyAlignment="1">
      <alignment horizontal="left" wrapText="1"/>
    </xf>
    <xf numFmtId="0" fontId="15" fillId="0" borderId="7" xfId="0" applyFont="1" applyBorder="1"/>
    <xf numFmtId="4" fontId="15" fillId="0" borderId="7" xfId="0" applyNumberFormat="1" applyFont="1" applyBorder="1" applyAlignment="1">
      <alignment horizontal="center"/>
    </xf>
    <xf numFmtId="0" fontId="3" fillId="0" borderId="7" xfId="0" applyFont="1" applyBorder="1" applyAlignment="1">
      <alignment vertical="top" wrapText="1"/>
    </xf>
    <xf numFmtId="3" fontId="2" fillId="0" borderId="7" xfId="0" applyNumberFormat="1" applyFont="1" applyBorder="1" applyAlignment="1">
      <alignment horizontal="center" vertical="center" wrapText="1"/>
    </xf>
    <xf numFmtId="0" fontId="2" fillId="0" borderId="8" xfId="0" applyFont="1" applyBorder="1" applyAlignment="1">
      <alignment horizontal="left" vertical="center" wrapText="1"/>
    </xf>
    <xf numFmtId="0" fontId="2" fillId="0" borderId="7" xfId="0" applyFont="1" applyBorder="1" applyAlignment="1">
      <alignment horizontal="center"/>
    </xf>
    <xf numFmtId="2" fontId="11" fillId="5" borderId="7" xfId="0" applyNumberFormat="1" applyFont="1" applyFill="1" applyBorder="1" applyAlignment="1">
      <alignment horizontal="center" wrapText="1"/>
    </xf>
    <xf numFmtId="49" fontId="11" fillId="5" borderId="7" xfId="0" applyNumberFormat="1" applyFont="1" applyFill="1" applyBorder="1" applyAlignment="1">
      <alignment horizontal="center" wrapText="1"/>
    </xf>
    <xf numFmtId="167" fontId="12" fillId="5" borderId="7" xfId="0" applyNumberFormat="1" applyFont="1" applyFill="1" applyBorder="1" applyAlignment="1">
      <alignment horizontal="center"/>
    </xf>
    <xf numFmtId="166" fontId="12" fillId="0" borderId="7" xfId="11" applyNumberFormat="1" applyFont="1" applyBorder="1" applyAlignment="1">
      <alignment horizontal="center" vertical="center" wrapText="1"/>
    </xf>
    <xf numFmtId="166" fontId="12" fillId="0" borderId="7" xfId="11" applyNumberFormat="1" applyFont="1" applyBorder="1" applyAlignment="1">
      <alignment vertical="center" wrapText="1"/>
    </xf>
    <xf numFmtId="0" fontId="12" fillId="0" borderId="7" xfId="0" applyFont="1" applyBorder="1" applyAlignment="1">
      <alignment horizontal="right" vertical="center" wrapText="1"/>
    </xf>
    <xf numFmtId="3" fontId="12" fillId="0" borderId="7" xfId="0" applyNumberFormat="1" applyFont="1" applyBorder="1" applyAlignment="1">
      <alignment horizontal="right" vertical="center" wrapText="1"/>
    </xf>
    <xf numFmtId="166" fontId="12" fillId="5" borderId="7" xfId="11" applyNumberFormat="1" applyFont="1" applyFill="1" applyBorder="1" applyAlignment="1">
      <alignment horizontal="right"/>
    </xf>
    <xf numFmtId="0" fontId="3" fillId="0" borderId="12" xfId="0" applyFont="1" applyBorder="1" applyAlignment="1">
      <alignment vertical="top"/>
    </xf>
    <xf numFmtId="166" fontId="15" fillId="0" borderId="6" xfId="11" applyNumberFormat="1" applyFont="1" applyBorder="1" applyAlignment="1">
      <alignment horizontal="center" vertical="center"/>
    </xf>
    <xf numFmtId="166" fontId="15" fillId="0" borderId="6" xfId="0" applyNumberFormat="1" applyFont="1" applyBorder="1" applyAlignment="1">
      <alignment horizontal="center" vertical="center"/>
    </xf>
    <xf numFmtId="167" fontId="12" fillId="5" borderId="7" xfId="0" applyNumberFormat="1" applyFont="1" applyFill="1" applyBorder="1" applyAlignment="1">
      <alignment horizontal="center" vertical="center"/>
    </xf>
    <xf numFmtId="167" fontId="12" fillId="5" borderId="7" xfId="0" applyNumberFormat="1" applyFont="1" applyFill="1" applyBorder="1" applyAlignment="1">
      <alignment horizontal="center" vertical="center" wrapText="1"/>
    </xf>
    <xf numFmtId="49" fontId="11" fillId="5"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xf>
    <xf numFmtId="170" fontId="12" fillId="5" borderId="7" xfId="0" applyNumberFormat="1" applyFont="1" applyFill="1" applyBorder="1" applyAlignment="1">
      <alignment horizontal="center"/>
    </xf>
    <xf numFmtId="169" fontId="15" fillId="0" borderId="7" xfId="0" applyNumberFormat="1" applyFont="1" applyBorder="1" applyAlignment="1">
      <alignment horizontal="center" vertical="center"/>
    </xf>
    <xf numFmtId="4" fontId="15" fillId="0" borderId="7" xfId="11" applyNumberFormat="1" applyFont="1" applyBorder="1" applyAlignment="1">
      <alignment horizontal="center" vertical="center"/>
    </xf>
    <xf numFmtId="0" fontId="15" fillId="0" borderId="2" xfId="0" applyFont="1" applyBorder="1" applyAlignment="1">
      <alignment vertical="center"/>
    </xf>
    <xf numFmtId="0" fontId="2" fillId="0" borderId="8" xfId="0" applyFont="1" applyBorder="1" applyAlignment="1">
      <alignment vertical="top" wrapText="1"/>
    </xf>
    <xf numFmtId="0" fontId="2" fillId="0" borderId="6" xfId="0" applyFont="1" applyBorder="1" applyAlignment="1">
      <alignment vertical="top" wrapText="1"/>
    </xf>
    <xf numFmtId="4" fontId="2" fillId="0" borderId="0" xfId="0" applyNumberFormat="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wrapText="1"/>
    </xf>
    <xf numFmtId="0" fontId="15" fillId="0" borderId="7" xfId="0" applyFont="1" applyBorder="1" applyAlignment="1">
      <alignment horizontal="left" vertical="center" wrapText="1"/>
    </xf>
    <xf numFmtId="3" fontId="15" fillId="0" borderId="3" xfId="0" applyNumberFormat="1" applyFont="1" applyBorder="1" applyAlignment="1">
      <alignment horizontal="center" vertical="center"/>
    </xf>
    <xf numFmtId="0" fontId="2" fillId="0" borderId="0" xfId="0" applyFont="1" applyAlignment="1">
      <alignment horizontal="right"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3" fillId="0" borderId="8" xfId="0" applyFont="1" applyBorder="1" applyAlignment="1">
      <alignment horizontal="left" vertical="top"/>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left" vertical="center"/>
    </xf>
    <xf numFmtId="10" fontId="15" fillId="0" borderId="7" xfId="0" applyNumberFormat="1" applyFont="1" applyBorder="1" applyAlignment="1">
      <alignment horizontal="left" vertical="center" wrapText="1"/>
    </xf>
    <xf numFmtId="9" fontId="15" fillId="0" borderId="7" xfId="0" applyNumberFormat="1" applyFont="1" applyBorder="1" applyAlignment="1">
      <alignment horizontal="left" vertical="center"/>
    </xf>
    <xf numFmtId="9" fontId="15" fillId="0" borderId="7" xfId="0" applyNumberFormat="1" applyFont="1" applyBorder="1" applyAlignment="1">
      <alignment horizontal="left" vertical="center" wrapText="1"/>
    </xf>
    <xf numFmtId="0" fontId="15" fillId="0" borderId="7" xfId="0" applyFont="1" applyBorder="1" applyAlignment="1">
      <alignment vertical="center"/>
    </xf>
    <xf numFmtId="168" fontId="15" fillId="0" borderId="7" xfId="0" applyNumberFormat="1" applyFont="1" applyBorder="1" applyAlignment="1">
      <alignment horizontal="left" vertical="center"/>
    </xf>
    <xf numFmtId="10" fontId="15" fillId="0" borderId="7" xfId="0" applyNumberFormat="1" applyFont="1" applyBorder="1" applyAlignment="1">
      <alignment horizontal="left" vertical="center"/>
    </xf>
    <xf numFmtId="0" fontId="11" fillId="0" borderId="5" xfId="0" applyFont="1" applyBorder="1" applyAlignment="1">
      <alignment horizontal="left" vertical="center" wrapText="1"/>
    </xf>
    <xf numFmtId="0" fontId="16" fillId="0" borderId="7" xfId="0" applyFont="1" applyBorder="1" applyAlignment="1">
      <alignment horizontal="left" vertical="center"/>
    </xf>
    <xf numFmtId="0" fontId="15" fillId="0" borderId="5" xfId="0" applyFont="1" applyBorder="1" applyAlignment="1">
      <alignment vertical="center"/>
    </xf>
    <xf numFmtId="0" fontId="15" fillId="0" borderId="6" xfId="0" applyFont="1" applyBorder="1" applyAlignment="1">
      <alignment vertical="center"/>
    </xf>
    <xf numFmtId="0" fontId="2" fillId="0" borderId="6" xfId="0" applyFont="1" applyBorder="1" applyAlignment="1">
      <alignment vertical="center" wrapText="1"/>
    </xf>
    <xf numFmtId="0" fontId="3" fillId="0" borderId="5" xfId="0" applyFont="1" applyBorder="1" applyAlignment="1">
      <alignment vertical="top" wrapText="1"/>
    </xf>
    <xf numFmtId="0" fontId="2" fillId="0" borderId="3" xfId="0" applyFont="1" applyBorder="1" applyAlignment="1">
      <alignment horizontal="right" wrapText="1"/>
    </xf>
    <xf numFmtId="9" fontId="15" fillId="0" borderId="7" xfId="0" applyNumberFormat="1" applyFont="1" applyBorder="1" applyAlignment="1">
      <alignment horizontal="center" vertical="center" wrapText="1"/>
    </xf>
    <xf numFmtId="0" fontId="1" fillId="2" borderId="8" xfId="0" applyFont="1" applyFill="1" applyBorder="1" applyAlignment="1">
      <alignment horizontal="center" vertical="center"/>
    </xf>
    <xf numFmtId="0" fontId="1" fillId="2" borderId="5" xfId="0" applyFont="1" applyFill="1" applyBorder="1" applyAlignment="1">
      <alignment vertical="center" wrapText="1"/>
    </xf>
    <xf numFmtId="0" fontId="1" fillId="2" borderId="8"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1" fillId="8" borderId="1" xfId="0" applyFont="1" applyFill="1" applyBorder="1" applyAlignment="1">
      <alignment horizontal="center" vertical="center"/>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3" fillId="7" borderId="10" xfId="0" applyFont="1" applyFill="1" applyBorder="1" applyAlignment="1">
      <alignment horizontal="left" vertical="top"/>
    </xf>
    <xf numFmtId="0" fontId="3" fillId="7" borderId="13" xfId="0" applyFont="1" applyFill="1" applyBorder="1" applyAlignment="1">
      <alignment horizontal="left" vertical="top"/>
    </xf>
    <xf numFmtId="0" fontId="3" fillId="7" borderId="4" xfId="0" applyFont="1" applyFill="1" applyBorder="1" applyAlignment="1">
      <alignment horizontal="left" vertical="top"/>
    </xf>
    <xf numFmtId="0" fontId="1" fillId="2" borderId="7"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5" xfId="0" applyFont="1" applyBorder="1" applyAlignment="1">
      <alignment horizontal="center" vertical="top" wrapText="1"/>
    </xf>
    <xf numFmtId="0" fontId="3" fillId="0" borderId="8" xfId="0" applyFont="1" applyBorder="1" applyAlignment="1">
      <alignment horizontal="center" vertical="top" wrapText="1"/>
    </xf>
    <xf numFmtId="0" fontId="3" fillId="0" borderId="6" xfId="0" applyFont="1" applyBorder="1" applyAlignment="1">
      <alignment horizontal="center"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1" fillId="2" borderId="5"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5" xfId="0" applyFont="1" applyFill="1" applyBorder="1" applyAlignment="1">
      <alignment horizontal="center" vertical="top"/>
    </xf>
    <xf numFmtId="0" fontId="1" fillId="2" borderId="6" xfId="0" applyFont="1" applyFill="1" applyBorder="1" applyAlignment="1">
      <alignment horizontal="center" vertical="top"/>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5" xfId="0" applyFont="1" applyFill="1" applyBorder="1" applyAlignment="1">
      <alignment horizontal="left" vertical="top"/>
    </xf>
    <xf numFmtId="0" fontId="1" fillId="2" borderId="6" xfId="0" applyFont="1" applyFill="1" applyBorder="1" applyAlignment="1">
      <alignment horizontal="left" vertical="top"/>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10" fontId="2" fillId="0" borderId="1" xfId="0" applyNumberFormat="1" applyFont="1" applyBorder="1" applyAlignment="1">
      <alignment horizontal="center" vertical="center"/>
    </xf>
    <xf numFmtId="10" fontId="2" fillId="0" borderId="2" xfId="0" applyNumberFormat="1" applyFont="1" applyBorder="1" applyAlignment="1">
      <alignment horizontal="center" vertical="center"/>
    </xf>
    <xf numFmtId="10" fontId="2" fillId="0" borderId="3"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8" xfId="0" applyFont="1" applyBorder="1" applyAlignment="1">
      <alignment horizontal="left" vertical="center" wrapText="1"/>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3" fillId="3" borderId="10" xfId="0" applyFont="1" applyFill="1" applyBorder="1" applyAlignment="1">
      <alignment horizontal="center" vertical="top"/>
    </xf>
    <xf numFmtId="0" fontId="3" fillId="3" borderId="13"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2" fillId="0" borderId="8"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0" fontId="1" fillId="4" borderId="5"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6" xfId="0" applyFont="1" applyFill="1" applyBorder="1" applyAlignment="1">
      <alignment horizontal="left" vertical="top" wrapText="1"/>
    </xf>
    <xf numFmtId="0" fontId="1" fillId="4" borderId="5" xfId="0" applyFont="1" applyFill="1" applyBorder="1" applyAlignment="1">
      <alignment horizontal="left" vertical="top"/>
    </xf>
    <xf numFmtId="0" fontId="1" fillId="4" borderId="6" xfId="0" applyFont="1" applyFill="1" applyBorder="1" applyAlignment="1">
      <alignment horizontal="left" vertical="top"/>
    </xf>
    <xf numFmtId="0" fontId="4" fillId="0" borderId="8" xfId="0" applyFont="1" applyBorder="1" applyAlignment="1">
      <alignment horizontal="left" vertical="top" wrapText="1"/>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xf>
    <xf numFmtId="0" fontId="3" fillId="0" borderId="8" xfId="0" applyFont="1" applyBorder="1" applyAlignment="1">
      <alignment horizontal="left" vertical="top"/>
    </xf>
    <xf numFmtId="0" fontId="3" fillId="0" borderId="6" xfId="0" applyFont="1" applyBorder="1" applyAlignment="1">
      <alignment horizontal="left" vertical="top"/>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0" borderId="5" xfId="0" applyFont="1" applyBorder="1" applyAlignment="1">
      <alignment horizontal="center"/>
    </xf>
    <xf numFmtId="0" fontId="2" fillId="0" borderId="6" xfId="0" applyFont="1" applyBorder="1" applyAlignment="1">
      <alignment horizont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3" fontId="15" fillId="0" borderId="5" xfId="0" applyNumberFormat="1" applyFont="1" applyBorder="1" applyAlignment="1">
      <alignment horizontal="center" vertical="center"/>
    </xf>
    <xf numFmtId="3" fontId="15" fillId="0" borderId="6" xfId="0" applyNumberFormat="1" applyFont="1" applyBorder="1" applyAlignment="1">
      <alignment horizontal="center" vertical="center"/>
    </xf>
    <xf numFmtId="0" fontId="2" fillId="0" borderId="6" xfId="0" applyFont="1" applyBorder="1" applyAlignment="1">
      <alignment horizontal="center" vertical="center" wrapText="1"/>
    </xf>
    <xf numFmtId="9" fontId="15" fillId="0" borderId="5" xfId="0" applyNumberFormat="1" applyFont="1" applyBorder="1" applyAlignment="1">
      <alignment horizontal="center" vertical="center"/>
    </xf>
    <xf numFmtId="9" fontId="15" fillId="0" borderId="6" xfId="0" applyNumberFormat="1" applyFont="1" applyBorder="1" applyAlignment="1">
      <alignment horizontal="center" vertical="center"/>
    </xf>
    <xf numFmtId="10" fontId="15" fillId="0" borderId="5" xfId="0" applyNumberFormat="1" applyFont="1" applyBorder="1" applyAlignment="1">
      <alignment horizontal="center" vertical="center" wrapText="1"/>
    </xf>
    <xf numFmtId="10" fontId="15" fillId="0" borderId="8" xfId="0" applyNumberFormat="1" applyFont="1" applyBorder="1" applyAlignment="1">
      <alignment horizontal="center" vertical="center" wrapText="1"/>
    </xf>
    <xf numFmtId="10" fontId="15" fillId="0" borderId="6" xfId="0" applyNumberFormat="1" applyFont="1" applyBorder="1" applyAlignment="1">
      <alignment horizontal="center" vertical="center" wrapText="1"/>
    </xf>
    <xf numFmtId="10" fontId="2" fillId="0" borderId="5" xfId="0" applyNumberFormat="1" applyFont="1" applyBorder="1" applyAlignment="1">
      <alignment horizontal="center" vertical="center" wrapText="1"/>
    </xf>
    <xf numFmtId="10" fontId="2" fillId="0" borderId="6" xfId="0" applyNumberFormat="1" applyFont="1" applyBorder="1" applyAlignment="1">
      <alignment horizontal="center" vertical="center" wrapText="1"/>
    </xf>
    <xf numFmtId="3" fontId="15" fillId="0" borderId="1" xfId="0" applyNumberFormat="1" applyFont="1" applyBorder="1" applyAlignment="1">
      <alignment horizontal="center" vertical="center"/>
    </xf>
    <xf numFmtId="3" fontId="15" fillId="0" borderId="2" xfId="0" applyNumberFormat="1" applyFont="1" applyBorder="1" applyAlignment="1">
      <alignment horizontal="center" vertical="center"/>
    </xf>
    <xf numFmtId="3" fontId="15" fillId="0" borderId="3" xfId="0" applyNumberFormat="1" applyFont="1" applyBorder="1" applyAlignment="1">
      <alignment horizontal="center" vertical="center"/>
    </xf>
    <xf numFmtId="0" fontId="2" fillId="0" borderId="8" xfId="0" applyFont="1" applyBorder="1" applyAlignment="1">
      <alignment horizontal="center"/>
    </xf>
    <xf numFmtId="3" fontId="15" fillId="0" borderId="8" xfId="0" applyNumberFormat="1" applyFont="1" applyBorder="1" applyAlignment="1">
      <alignment horizontal="center" vertical="center"/>
    </xf>
    <xf numFmtId="4" fontId="2" fillId="0" borderId="7" xfId="0" applyNumberFormat="1" applyFont="1" applyBorder="1" applyAlignment="1">
      <alignment horizontal="center"/>
    </xf>
    <xf numFmtId="10" fontId="15" fillId="0" borderId="0" xfId="0" applyNumberFormat="1" applyFont="1" applyAlignment="1">
      <alignment horizontal="center" vertical="center"/>
    </xf>
  </cellXfs>
  <cellStyles count="12">
    <cellStyle name="Comma" xfId="11" builtinId="3"/>
    <cellStyle name="Comma 2" xfId="2"/>
    <cellStyle name="Comma 2 2" xfId="5"/>
    <cellStyle name="Comma 3" xfId="7"/>
    <cellStyle name="Comma 56" xfId="1"/>
    <cellStyle name="Normal" xfId="0" builtinId="0"/>
    <cellStyle name="Normal 14" xfId="8"/>
    <cellStyle name="Normal 15" xfId="9"/>
    <cellStyle name="Normal 2" xfId="3"/>
    <cellStyle name="Normal 2 2" xfId="10"/>
    <cellStyle name="Normal 3" xfId="6"/>
    <cellStyle name="Normal 8" xfId="4"/>
  </cellStyles>
  <dxfs count="0"/>
  <tableStyles count="0" defaultTableStyle="TableStyleMedium2" defaultPivotStyle="PivotStyleLight16"/>
  <colors>
    <mruColors>
      <color rgb="FFFF99CC"/>
      <color rgb="FFFF66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5</xdr:col>
      <xdr:colOff>519548</xdr:colOff>
      <xdr:row>434</xdr:row>
      <xdr:rowOff>181841</xdr:rowOff>
    </xdr:from>
    <xdr:to>
      <xdr:col>5</xdr:col>
      <xdr:colOff>686668</xdr:colOff>
      <xdr:row>434</xdr:row>
      <xdr:rowOff>348962</xdr:rowOff>
    </xdr:to>
    <xdr:pic>
      <xdr:nvPicPr>
        <xdr:cNvPr id="2" name="Picture 1" descr="C:\Program Files\Microsoft Office\MEDIA\OFFICE14\Bullets\BD21301_.gif">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3548" y="88305409"/>
          <a:ext cx="167120" cy="167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293544</xdr:colOff>
      <xdr:row>448</xdr:row>
      <xdr:rowOff>92851</xdr:rowOff>
    </xdr:from>
    <xdr:to>
      <xdr:col>4</xdr:col>
      <xdr:colOff>432089</xdr:colOff>
      <xdr:row>448</xdr:row>
      <xdr:rowOff>231396</xdr:rowOff>
    </xdr:to>
    <xdr:pic>
      <xdr:nvPicPr>
        <xdr:cNvPr id="7" name="Picture 6" descr="C:\Program Files\Microsoft Office\MEDIA\OFFICE14\Bullets\BD21301_.gif">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2421" y="105893620"/>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268432</xdr:colOff>
      <xdr:row>451</xdr:row>
      <xdr:rowOff>77066</xdr:rowOff>
    </xdr:from>
    <xdr:to>
      <xdr:col>4</xdr:col>
      <xdr:colOff>406977</xdr:colOff>
      <xdr:row>451</xdr:row>
      <xdr:rowOff>215611</xdr:rowOff>
    </xdr:to>
    <xdr:pic>
      <xdr:nvPicPr>
        <xdr:cNvPr id="10" name="Picture 9" descr="C:\Program Files\Microsoft Office\MEDIA\OFFICE14\Bullets\BD21301_.gif">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6157" y="114643766"/>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285750</xdr:colOff>
      <xdr:row>456</xdr:row>
      <xdr:rowOff>201757</xdr:rowOff>
    </xdr:from>
    <xdr:to>
      <xdr:col>4</xdr:col>
      <xdr:colOff>424295</xdr:colOff>
      <xdr:row>456</xdr:row>
      <xdr:rowOff>340302</xdr:rowOff>
    </xdr:to>
    <xdr:pic>
      <xdr:nvPicPr>
        <xdr:cNvPr id="14" name="Picture 13" descr="C:\Program Files\Microsoft Office\MEDIA\OFFICE14\Bullets\BD21301_.gif">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117168757"/>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259773</xdr:colOff>
      <xdr:row>512</xdr:row>
      <xdr:rowOff>120362</xdr:rowOff>
    </xdr:from>
    <xdr:to>
      <xdr:col>4</xdr:col>
      <xdr:colOff>398318</xdr:colOff>
      <xdr:row>512</xdr:row>
      <xdr:rowOff>258907</xdr:rowOff>
    </xdr:to>
    <xdr:pic>
      <xdr:nvPicPr>
        <xdr:cNvPr id="17" name="Picture 16" descr="C:\Program Files\Microsoft Office\MEDIA\OFFICE14\Bullets\BD21301_.gif">
          <a:extLst>
            <a:ext uri="{FF2B5EF4-FFF2-40B4-BE49-F238E27FC236}">
              <a16:creationId xmlns=""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7498" y="140290262"/>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285749</xdr:colOff>
      <xdr:row>860</xdr:row>
      <xdr:rowOff>329711</xdr:rowOff>
    </xdr:from>
    <xdr:to>
      <xdr:col>4</xdr:col>
      <xdr:colOff>409574</xdr:colOff>
      <xdr:row>860</xdr:row>
      <xdr:rowOff>453536</xdr:rowOff>
    </xdr:to>
    <xdr:pic>
      <xdr:nvPicPr>
        <xdr:cNvPr id="18" name="Picture 17" descr="C:\Program Files\Microsoft Office\MEDIA\OFFICE14\Bullets\BD21301_.gif">
          <a:extLst>
            <a:ext uri="{FF2B5EF4-FFF2-40B4-BE49-F238E27FC236}">
              <a16:creationId xmlns=""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1614" y="286226249"/>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263769</xdr:colOff>
      <xdr:row>859</xdr:row>
      <xdr:rowOff>263770</xdr:rowOff>
    </xdr:from>
    <xdr:to>
      <xdr:col>4</xdr:col>
      <xdr:colOff>387594</xdr:colOff>
      <xdr:row>859</xdr:row>
      <xdr:rowOff>387595</xdr:rowOff>
    </xdr:to>
    <xdr:pic>
      <xdr:nvPicPr>
        <xdr:cNvPr id="19" name="Picture 18" descr="C:\Program Files\Microsoft Office\MEDIA\OFFICE14\Bullets\BD21301_.gif">
          <a:extLst>
            <a:ext uri="{FF2B5EF4-FFF2-40B4-BE49-F238E27FC236}">
              <a16:creationId xmlns=""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9634" y="285493558"/>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238125</xdr:colOff>
      <xdr:row>398</xdr:row>
      <xdr:rowOff>222539</xdr:rowOff>
    </xdr:from>
    <xdr:to>
      <xdr:col>4</xdr:col>
      <xdr:colOff>376670</xdr:colOff>
      <xdr:row>398</xdr:row>
      <xdr:rowOff>361084</xdr:rowOff>
    </xdr:to>
    <xdr:pic>
      <xdr:nvPicPr>
        <xdr:cNvPr id="21" name="Picture 20" descr="C:\Program Files\Microsoft Office\MEDIA\OFFICE14\Bullets\BD21301_.gif">
          <a:extLst>
            <a:ext uri="{FF2B5EF4-FFF2-40B4-BE49-F238E27FC236}">
              <a16:creationId xmlns=""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94805789"/>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276225</xdr:colOff>
      <xdr:row>420</xdr:row>
      <xdr:rowOff>85725</xdr:rowOff>
    </xdr:from>
    <xdr:to>
      <xdr:col>4</xdr:col>
      <xdr:colOff>414770</xdr:colOff>
      <xdr:row>420</xdr:row>
      <xdr:rowOff>224270</xdr:rowOff>
    </xdr:to>
    <xdr:pic>
      <xdr:nvPicPr>
        <xdr:cNvPr id="22" name="Picture 21" descr="C:\Program Files\Microsoft Office\MEDIA\OFFICE14\Bullets\BD21301_.gif">
          <a:extLst>
            <a:ext uri="{FF2B5EF4-FFF2-40B4-BE49-F238E27FC236}">
              <a16:creationId xmlns="" xmlns:a16="http://schemas.microsoft.com/office/drawing/2014/main" id="{DFDA04FA-85F6-4DEA-B9E8-0B2D607FB2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50" y="100898325"/>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276225</xdr:colOff>
      <xdr:row>422</xdr:row>
      <xdr:rowOff>209550</xdr:rowOff>
    </xdr:from>
    <xdr:to>
      <xdr:col>4</xdr:col>
      <xdr:colOff>414770</xdr:colOff>
      <xdr:row>422</xdr:row>
      <xdr:rowOff>348095</xdr:rowOff>
    </xdr:to>
    <xdr:pic>
      <xdr:nvPicPr>
        <xdr:cNvPr id="24" name="Picture 23" descr="C:\Program Files\Microsoft Office\MEDIA\OFFICE14\Bullets\BD21301_.gif">
          <a:extLst>
            <a:ext uri="{FF2B5EF4-FFF2-40B4-BE49-F238E27FC236}">
              <a16:creationId xmlns="" xmlns:a16="http://schemas.microsoft.com/office/drawing/2014/main" id="{8DD8DE10-174E-4675-BAB2-88FCF7F31C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50" y="101498400"/>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238125</xdr:colOff>
      <xdr:row>437</xdr:row>
      <xdr:rowOff>361950</xdr:rowOff>
    </xdr:from>
    <xdr:to>
      <xdr:col>4</xdr:col>
      <xdr:colOff>376670</xdr:colOff>
      <xdr:row>437</xdr:row>
      <xdr:rowOff>500495</xdr:rowOff>
    </xdr:to>
    <xdr:pic>
      <xdr:nvPicPr>
        <xdr:cNvPr id="25" name="Picture 24" descr="C:\Program Files\Microsoft Office\MEDIA\OFFICE14\Bullets\BD21301_.gif">
          <a:extLst>
            <a:ext uri="{FF2B5EF4-FFF2-40B4-BE49-F238E27FC236}">
              <a16:creationId xmlns="" xmlns:a16="http://schemas.microsoft.com/office/drawing/2014/main" id="{F71317B6-6A63-4F3E-83A5-5F1418B0ED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109327950"/>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287482</xdr:colOff>
      <xdr:row>452</xdr:row>
      <xdr:rowOff>77066</xdr:rowOff>
    </xdr:from>
    <xdr:to>
      <xdr:col>4</xdr:col>
      <xdr:colOff>426027</xdr:colOff>
      <xdr:row>452</xdr:row>
      <xdr:rowOff>215611</xdr:rowOff>
    </xdr:to>
    <xdr:pic>
      <xdr:nvPicPr>
        <xdr:cNvPr id="29" name="Picture 28" descr="C:\Program Files\Microsoft Office\MEDIA\OFFICE14\Bullets\BD21301_.gif">
          <a:extLst>
            <a:ext uri="{FF2B5EF4-FFF2-40B4-BE49-F238E27FC236}">
              <a16:creationId xmlns="" xmlns:a16="http://schemas.microsoft.com/office/drawing/2014/main" id="{DEB48350-6F88-456E-A0A0-02BB47F551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5207" y="114929516"/>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259773</xdr:colOff>
      <xdr:row>513</xdr:row>
      <xdr:rowOff>206087</xdr:rowOff>
    </xdr:from>
    <xdr:to>
      <xdr:col>4</xdr:col>
      <xdr:colOff>398318</xdr:colOff>
      <xdr:row>513</xdr:row>
      <xdr:rowOff>344632</xdr:rowOff>
    </xdr:to>
    <xdr:pic>
      <xdr:nvPicPr>
        <xdr:cNvPr id="4" name="Picture 3" descr="C:\Program Files\Microsoft Office\MEDIA\OFFICE14\Bullets\BD21301_.gif">
          <a:extLst>
            <a:ext uri="{FF2B5EF4-FFF2-40B4-BE49-F238E27FC236}">
              <a16:creationId xmlns="" xmlns:a16="http://schemas.microsoft.com/office/drawing/2014/main" id="{180C50A6-19FB-4ECA-98D4-3076531049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7498" y="140795087"/>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250248</xdr:colOff>
      <xdr:row>514</xdr:row>
      <xdr:rowOff>234662</xdr:rowOff>
    </xdr:from>
    <xdr:to>
      <xdr:col>4</xdr:col>
      <xdr:colOff>388793</xdr:colOff>
      <xdr:row>514</xdr:row>
      <xdr:rowOff>373207</xdr:rowOff>
    </xdr:to>
    <xdr:pic>
      <xdr:nvPicPr>
        <xdr:cNvPr id="6" name="Picture 5" descr="C:\Program Files\Microsoft Office\MEDIA\OFFICE14\Bullets\BD21301_.gif">
          <a:extLst>
            <a:ext uri="{FF2B5EF4-FFF2-40B4-BE49-F238E27FC236}">
              <a16:creationId xmlns="" xmlns:a16="http://schemas.microsoft.com/office/drawing/2014/main" id="{0ED94054-5EEF-465A-B267-C87661C944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7973" y="141376112"/>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278823</xdr:colOff>
      <xdr:row>515</xdr:row>
      <xdr:rowOff>387062</xdr:rowOff>
    </xdr:from>
    <xdr:to>
      <xdr:col>4</xdr:col>
      <xdr:colOff>417368</xdr:colOff>
      <xdr:row>515</xdr:row>
      <xdr:rowOff>525607</xdr:rowOff>
    </xdr:to>
    <xdr:pic>
      <xdr:nvPicPr>
        <xdr:cNvPr id="27" name="Picture 26" descr="C:\Program Files\Microsoft Office\MEDIA\OFFICE14\Bullets\BD21301_.gif">
          <a:extLst>
            <a:ext uri="{FF2B5EF4-FFF2-40B4-BE49-F238E27FC236}">
              <a16:creationId xmlns="" xmlns:a16="http://schemas.microsoft.com/office/drawing/2014/main" id="{3E7ACDFF-607F-4F8F-8978-FEAF735BE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6548" y="142080962"/>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259773</xdr:colOff>
      <xdr:row>516</xdr:row>
      <xdr:rowOff>244187</xdr:rowOff>
    </xdr:from>
    <xdr:to>
      <xdr:col>4</xdr:col>
      <xdr:colOff>398318</xdr:colOff>
      <xdr:row>516</xdr:row>
      <xdr:rowOff>382732</xdr:rowOff>
    </xdr:to>
    <xdr:pic>
      <xdr:nvPicPr>
        <xdr:cNvPr id="28" name="Picture 27" descr="C:\Program Files\Microsoft Office\MEDIA\OFFICE14\Bullets\BD21301_.gif">
          <a:extLst>
            <a:ext uri="{FF2B5EF4-FFF2-40B4-BE49-F238E27FC236}">
              <a16:creationId xmlns="" xmlns:a16="http://schemas.microsoft.com/office/drawing/2014/main" id="{6D6F3F0B-D304-43EF-8E97-0156290F21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7498" y="142757237"/>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243052</xdr:colOff>
      <xdr:row>517</xdr:row>
      <xdr:rowOff>93785</xdr:rowOff>
    </xdr:from>
    <xdr:to>
      <xdr:col>4</xdr:col>
      <xdr:colOff>407843</xdr:colOff>
      <xdr:row>517</xdr:row>
      <xdr:rowOff>214651</xdr:rowOff>
    </xdr:to>
    <xdr:pic>
      <xdr:nvPicPr>
        <xdr:cNvPr id="30" name="Picture 29" descr="C:\Program Files\Microsoft Office\MEDIA\OFFICE14\Bullets\BD21301_.gif">
          <a:extLst>
            <a:ext uri="{FF2B5EF4-FFF2-40B4-BE49-F238E27FC236}">
              <a16:creationId xmlns="" xmlns:a16="http://schemas.microsoft.com/office/drawing/2014/main" id="{D5DF584F-EC43-44CA-96FB-13B442B5D0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0544" y="137406185"/>
          <a:ext cx="164791" cy="120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277358</xdr:colOff>
      <xdr:row>518</xdr:row>
      <xdr:rowOff>143075</xdr:rowOff>
    </xdr:from>
    <xdr:to>
      <xdr:col>4</xdr:col>
      <xdr:colOff>415903</xdr:colOff>
      <xdr:row>518</xdr:row>
      <xdr:rowOff>281620</xdr:rowOff>
    </xdr:to>
    <xdr:pic>
      <xdr:nvPicPr>
        <xdr:cNvPr id="31" name="Picture 30" descr="C:\Program Files\Microsoft Office\MEDIA\OFFICE14\Bullets\BD21301_.gif">
          <a:extLst>
            <a:ext uri="{FF2B5EF4-FFF2-40B4-BE49-F238E27FC236}">
              <a16:creationId xmlns="" xmlns:a16="http://schemas.microsoft.com/office/drawing/2014/main" id="{7D414A61-3320-469D-AF00-88EA7E3570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850" y="137730967"/>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267833</xdr:colOff>
      <xdr:row>519</xdr:row>
      <xdr:rowOff>118897</xdr:rowOff>
    </xdr:from>
    <xdr:to>
      <xdr:col>4</xdr:col>
      <xdr:colOff>406378</xdr:colOff>
      <xdr:row>519</xdr:row>
      <xdr:rowOff>257442</xdr:rowOff>
    </xdr:to>
    <xdr:pic>
      <xdr:nvPicPr>
        <xdr:cNvPr id="32" name="Picture 31" descr="C:\Program Files\Microsoft Office\MEDIA\OFFICE14\Bullets\BD21301_.gif">
          <a:extLst>
            <a:ext uri="{FF2B5EF4-FFF2-40B4-BE49-F238E27FC236}">
              <a16:creationId xmlns="" xmlns:a16="http://schemas.microsoft.com/office/drawing/2014/main" id="{65E449AB-E381-45C6-BDCC-79D58099F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5325" y="138111235"/>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291146</xdr:colOff>
      <xdr:row>453</xdr:row>
      <xdr:rowOff>318855</xdr:rowOff>
    </xdr:from>
    <xdr:to>
      <xdr:col>4</xdr:col>
      <xdr:colOff>429691</xdr:colOff>
      <xdr:row>453</xdr:row>
      <xdr:rowOff>457400</xdr:rowOff>
    </xdr:to>
    <xdr:pic>
      <xdr:nvPicPr>
        <xdr:cNvPr id="11" name="Picture 10" descr="C:\Program Files\Microsoft Office\MEDIA\OFFICE14\Bullets\BD21301_.gif">
          <a:extLst>
            <a:ext uri="{FF2B5EF4-FFF2-40B4-BE49-F238E27FC236}">
              <a16:creationId xmlns="" xmlns:a16="http://schemas.microsoft.com/office/drawing/2014/main" id="{A9A6D65C-7E15-44CF-9A15-A6195AD48E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8638" y="112221486"/>
          <a:ext cx="138545" cy="138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863"/>
  <sheetViews>
    <sheetView showGridLines="0" tabSelected="1" view="pageBreakPreview" topLeftCell="A859" zoomScale="130" zoomScaleSheetLayoutView="130" zoomScalePageLayoutView="85" workbookViewId="0">
      <selection activeCell="F770" sqref="F770"/>
    </sheetView>
  </sheetViews>
  <sheetFormatPr defaultRowHeight="15" x14ac:dyDescent="0.25"/>
  <cols>
    <col min="1" max="1" width="17.42578125" style="52" customWidth="1"/>
    <col min="2" max="2" width="30.7109375" style="53" customWidth="1"/>
    <col min="3" max="3" width="10.85546875" style="52" customWidth="1"/>
    <col min="4" max="4" width="11.7109375" style="52" bestFit="1" customWidth="1"/>
    <col min="5" max="5" width="13.85546875" style="52" customWidth="1"/>
    <col min="6" max="6" width="22.28515625" style="52" customWidth="1"/>
  </cols>
  <sheetData>
    <row r="1" spans="1:6" x14ac:dyDescent="0.25">
      <c r="A1" s="228" t="s">
        <v>779</v>
      </c>
      <c r="B1" s="229"/>
      <c r="C1" s="229"/>
      <c r="D1" s="229"/>
      <c r="E1" s="229"/>
      <c r="F1" s="230"/>
    </row>
    <row r="2" spans="1:6" x14ac:dyDescent="0.25">
      <c r="A2" s="231" t="s">
        <v>0</v>
      </c>
      <c r="B2" s="232"/>
      <c r="C2" s="232"/>
      <c r="D2" s="232"/>
      <c r="E2" s="232"/>
      <c r="F2" s="233"/>
    </row>
    <row r="3" spans="1:6" x14ac:dyDescent="0.25">
      <c r="A3" s="234" t="s">
        <v>1</v>
      </c>
      <c r="B3" s="234" t="s">
        <v>2</v>
      </c>
      <c r="C3" s="234" t="s">
        <v>3</v>
      </c>
      <c r="D3" s="234" t="s">
        <v>4</v>
      </c>
      <c r="E3" s="234" t="s">
        <v>5</v>
      </c>
      <c r="F3" s="128" t="s">
        <v>641</v>
      </c>
    </row>
    <row r="4" spans="1:6" ht="21" x14ac:dyDescent="0.25">
      <c r="A4" s="234"/>
      <c r="B4" s="234"/>
      <c r="C4" s="234"/>
      <c r="D4" s="234"/>
      <c r="E4" s="234"/>
      <c r="F4" s="129" t="s">
        <v>7</v>
      </c>
    </row>
    <row r="5" spans="1:6" ht="31.5" x14ac:dyDescent="0.25">
      <c r="A5" s="125" t="s">
        <v>8</v>
      </c>
      <c r="B5" s="164" t="s">
        <v>9</v>
      </c>
      <c r="C5" s="175">
        <v>320028</v>
      </c>
      <c r="D5" s="107">
        <v>301338</v>
      </c>
      <c r="E5" s="176">
        <f>C5+D5</f>
        <v>621366</v>
      </c>
      <c r="F5" s="157" t="s">
        <v>682</v>
      </c>
    </row>
    <row r="6" spans="1:6" x14ac:dyDescent="0.25">
      <c r="A6" s="125"/>
      <c r="B6" s="54" t="s">
        <v>526</v>
      </c>
      <c r="C6" s="55">
        <v>310178</v>
      </c>
      <c r="D6" s="55">
        <v>290352</v>
      </c>
      <c r="E6" s="55">
        <v>600530</v>
      </c>
      <c r="F6" s="235" t="s">
        <v>544</v>
      </c>
    </row>
    <row r="7" spans="1:6" x14ac:dyDescent="0.25">
      <c r="A7" s="125"/>
      <c r="B7" s="54" t="s">
        <v>527</v>
      </c>
      <c r="C7" s="55">
        <v>35559</v>
      </c>
      <c r="D7" s="55">
        <v>33609</v>
      </c>
      <c r="E7" s="55">
        <v>69168</v>
      </c>
      <c r="F7" s="263"/>
    </row>
    <row r="8" spans="1:6" x14ac:dyDescent="0.25">
      <c r="A8" s="125"/>
      <c r="B8" s="54" t="s">
        <v>528</v>
      </c>
      <c r="C8" s="55">
        <v>34725</v>
      </c>
      <c r="D8" s="55">
        <v>33197</v>
      </c>
      <c r="E8" s="55">
        <v>67922</v>
      </c>
      <c r="F8" s="263"/>
    </row>
    <row r="9" spans="1:6" x14ac:dyDescent="0.25">
      <c r="A9" s="125"/>
      <c r="B9" s="179" t="s">
        <v>529</v>
      </c>
      <c r="C9" s="55">
        <v>32926</v>
      </c>
      <c r="D9" s="55">
        <v>31805</v>
      </c>
      <c r="E9" s="55">
        <v>64731</v>
      </c>
      <c r="F9" s="263"/>
    </row>
    <row r="10" spans="1:6" x14ac:dyDescent="0.25">
      <c r="A10" s="125"/>
      <c r="B10" s="54" t="s">
        <v>530</v>
      </c>
      <c r="C10" s="55">
        <v>31116</v>
      </c>
      <c r="D10" s="55">
        <v>28581</v>
      </c>
      <c r="E10" s="55">
        <v>59697</v>
      </c>
      <c r="F10" s="263"/>
    </row>
    <row r="11" spans="1:6" x14ac:dyDescent="0.25">
      <c r="A11" s="125"/>
      <c r="B11" s="54" t="s">
        <v>531</v>
      </c>
      <c r="C11" s="55">
        <v>27978</v>
      </c>
      <c r="D11" s="55">
        <v>24395</v>
      </c>
      <c r="E11" s="55">
        <v>52373</v>
      </c>
      <c r="F11" s="263"/>
    </row>
    <row r="12" spans="1:6" x14ac:dyDescent="0.25">
      <c r="A12" s="125"/>
      <c r="B12" s="54" t="s">
        <v>532</v>
      </c>
      <c r="C12" s="55">
        <v>25553</v>
      </c>
      <c r="D12" s="55">
        <v>22795</v>
      </c>
      <c r="E12" s="55">
        <v>48348</v>
      </c>
      <c r="F12" s="263"/>
    </row>
    <row r="13" spans="1:6" x14ac:dyDescent="0.25">
      <c r="A13" s="125"/>
      <c r="B13" s="54" t="s">
        <v>533</v>
      </c>
      <c r="C13" s="55">
        <v>21851</v>
      </c>
      <c r="D13" s="55">
        <v>19646</v>
      </c>
      <c r="E13" s="55">
        <v>41497</v>
      </c>
      <c r="F13" s="263"/>
    </row>
    <row r="14" spans="1:6" x14ac:dyDescent="0.25">
      <c r="A14" s="125"/>
      <c r="B14" s="54" t="s">
        <v>534</v>
      </c>
      <c r="C14" s="55">
        <v>19053</v>
      </c>
      <c r="D14" s="55">
        <v>17176</v>
      </c>
      <c r="E14" s="55">
        <v>36229</v>
      </c>
      <c r="F14" s="263"/>
    </row>
    <row r="15" spans="1:6" x14ac:dyDescent="0.25">
      <c r="A15" s="125"/>
      <c r="B15" s="54" t="s">
        <v>535</v>
      </c>
      <c r="C15" s="55">
        <v>16653</v>
      </c>
      <c r="D15" s="55">
        <v>14788</v>
      </c>
      <c r="E15" s="55">
        <v>31441</v>
      </c>
      <c r="F15" s="263"/>
    </row>
    <row r="16" spans="1:6" x14ac:dyDescent="0.25">
      <c r="A16" s="125"/>
      <c r="B16" s="54" t="s">
        <v>536</v>
      </c>
      <c r="C16" s="55">
        <v>15462</v>
      </c>
      <c r="D16" s="55">
        <v>14204</v>
      </c>
      <c r="E16" s="55">
        <v>29666</v>
      </c>
      <c r="F16" s="263"/>
    </row>
    <row r="17" spans="1:6" x14ac:dyDescent="0.25">
      <c r="A17" s="125"/>
      <c r="B17" s="54" t="s">
        <v>537</v>
      </c>
      <c r="C17" s="55">
        <v>13572</v>
      </c>
      <c r="D17" s="55">
        <v>12725</v>
      </c>
      <c r="E17" s="55">
        <v>26297</v>
      </c>
      <c r="F17" s="263"/>
    </row>
    <row r="18" spans="1:6" x14ac:dyDescent="0.25">
      <c r="A18" s="125"/>
      <c r="B18" s="54" t="s">
        <v>538</v>
      </c>
      <c r="C18" s="55">
        <v>11544</v>
      </c>
      <c r="D18" s="55">
        <v>11043</v>
      </c>
      <c r="E18" s="55">
        <v>22587</v>
      </c>
      <c r="F18" s="263"/>
    </row>
    <row r="19" spans="1:6" x14ac:dyDescent="0.25">
      <c r="A19" s="125"/>
      <c r="B19" s="54" t="s">
        <v>539</v>
      </c>
      <c r="C19" s="55">
        <v>8861</v>
      </c>
      <c r="D19" s="55">
        <v>8852</v>
      </c>
      <c r="E19" s="55">
        <v>17713</v>
      </c>
      <c r="F19" s="263"/>
    </row>
    <row r="20" spans="1:6" x14ac:dyDescent="0.25">
      <c r="A20" s="125"/>
      <c r="B20" s="54" t="s">
        <v>540</v>
      </c>
      <c r="C20" s="55">
        <v>6406</v>
      </c>
      <c r="D20" s="55">
        <v>6769</v>
      </c>
      <c r="E20" s="55">
        <v>13175</v>
      </c>
      <c r="F20" s="263"/>
    </row>
    <row r="21" spans="1:6" x14ac:dyDescent="0.25">
      <c r="A21" s="125"/>
      <c r="B21" s="54" t="s">
        <v>541</v>
      </c>
      <c r="C21" s="55">
        <v>4077</v>
      </c>
      <c r="D21" s="55">
        <v>4645</v>
      </c>
      <c r="E21" s="55">
        <v>8722</v>
      </c>
      <c r="F21" s="263"/>
    </row>
    <row r="22" spans="1:6" x14ac:dyDescent="0.25">
      <c r="A22" s="125"/>
      <c r="B22" s="54" t="s">
        <v>542</v>
      </c>
      <c r="C22" s="55">
        <v>2725</v>
      </c>
      <c r="D22" s="55">
        <v>3237</v>
      </c>
      <c r="E22" s="55">
        <v>5962</v>
      </c>
      <c r="F22" s="263"/>
    </row>
    <row r="23" spans="1:6" x14ac:dyDescent="0.25">
      <c r="A23" s="125"/>
      <c r="B23" s="54" t="s">
        <v>543</v>
      </c>
      <c r="C23" s="55">
        <v>2117</v>
      </c>
      <c r="D23" s="55">
        <v>2885</v>
      </c>
      <c r="E23" s="55">
        <v>5002</v>
      </c>
      <c r="F23" s="264"/>
    </row>
    <row r="24" spans="1:6" x14ac:dyDescent="0.25">
      <c r="A24" s="125"/>
      <c r="B24" s="106" t="s">
        <v>604</v>
      </c>
      <c r="C24" s="55">
        <v>298089</v>
      </c>
      <c r="D24" s="55">
        <v>278254</v>
      </c>
      <c r="E24" s="55">
        <v>576343</v>
      </c>
      <c r="F24" s="104" t="s">
        <v>603</v>
      </c>
    </row>
    <row r="25" spans="1:6" x14ac:dyDescent="0.25">
      <c r="A25" s="126"/>
      <c r="B25" s="11" t="s">
        <v>10</v>
      </c>
      <c r="C25" s="165"/>
      <c r="D25" s="165"/>
      <c r="E25" s="165"/>
      <c r="F25" s="3"/>
    </row>
    <row r="26" spans="1:6" ht="22.5" x14ac:dyDescent="0.25">
      <c r="A26" s="126"/>
      <c r="B26" s="56" t="s">
        <v>545</v>
      </c>
      <c r="C26" s="178">
        <v>67</v>
      </c>
      <c r="D26" s="178">
        <v>71.5</v>
      </c>
      <c r="E26" s="177">
        <f>AVERAGE(C26:D26)</f>
        <v>69.25</v>
      </c>
      <c r="F26" s="3" t="s">
        <v>676</v>
      </c>
    </row>
    <row r="27" spans="1:6" x14ac:dyDescent="0.25">
      <c r="A27" s="126"/>
      <c r="B27" s="56" t="s">
        <v>546</v>
      </c>
      <c r="C27" s="57">
        <v>64.97</v>
      </c>
      <c r="D27" s="57">
        <v>70.040000000000006</v>
      </c>
      <c r="E27" s="58">
        <f>AVERAGE(C27:D27)</f>
        <v>67.504999999999995</v>
      </c>
      <c r="F27" s="5"/>
    </row>
    <row r="28" spans="1:6" ht="22.5" x14ac:dyDescent="0.25">
      <c r="A28" s="126"/>
      <c r="B28" s="3" t="s">
        <v>11</v>
      </c>
      <c r="C28" s="4"/>
      <c r="D28" s="4"/>
      <c r="E28" s="4"/>
      <c r="F28" s="4"/>
    </row>
    <row r="29" spans="1:6" x14ac:dyDescent="0.25">
      <c r="A29" s="126"/>
      <c r="B29" s="59" t="s">
        <v>526</v>
      </c>
      <c r="C29" s="173">
        <v>297105</v>
      </c>
      <c r="D29" s="173">
        <v>277879</v>
      </c>
      <c r="E29" s="55">
        <f>SUM(C29:D29)</f>
        <v>574984</v>
      </c>
      <c r="F29" s="265" t="s">
        <v>683</v>
      </c>
    </row>
    <row r="30" spans="1:6" x14ac:dyDescent="0.25">
      <c r="A30" s="126"/>
      <c r="B30" s="59" t="s">
        <v>547</v>
      </c>
      <c r="C30" s="173">
        <v>6071</v>
      </c>
      <c r="D30" s="173">
        <v>5542</v>
      </c>
      <c r="E30" s="55">
        <f>C30+D30</f>
        <v>11613</v>
      </c>
      <c r="F30" s="266"/>
    </row>
    <row r="31" spans="1:6" x14ac:dyDescent="0.25">
      <c r="A31" s="126"/>
      <c r="B31" s="167" t="s">
        <v>548</v>
      </c>
      <c r="C31" s="152">
        <v>24577</v>
      </c>
      <c r="D31" s="152">
        <v>23149</v>
      </c>
      <c r="E31" s="55">
        <f>C31+D31</f>
        <v>47726</v>
      </c>
      <c r="F31" s="223"/>
    </row>
    <row r="32" spans="1:6" x14ac:dyDescent="0.25">
      <c r="A32" s="126"/>
      <c r="B32" s="166" t="s">
        <v>549</v>
      </c>
      <c r="C32" s="152">
        <v>33104</v>
      </c>
      <c r="D32" s="152">
        <v>31339</v>
      </c>
      <c r="E32" s="55">
        <f t="shared" ref="E32:E47" si="0">C32+D32</f>
        <v>64443</v>
      </c>
      <c r="F32" s="223"/>
    </row>
    <row r="33" spans="1:6" x14ac:dyDescent="0.25">
      <c r="A33" s="126"/>
      <c r="B33" s="59" t="s">
        <v>550</v>
      </c>
      <c r="C33" s="152">
        <v>33179</v>
      </c>
      <c r="D33" s="152">
        <v>31461</v>
      </c>
      <c r="E33" s="55">
        <f>C33+D33</f>
        <v>64640</v>
      </c>
      <c r="F33" s="223"/>
    </row>
    <row r="34" spans="1:6" x14ac:dyDescent="0.25">
      <c r="A34" s="126"/>
      <c r="B34" s="59" t="s">
        <v>551</v>
      </c>
      <c r="C34" s="152">
        <v>29871</v>
      </c>
      <c r="D34" s="152">
        <v>28856</v>
      </c>
      <c r="E34" s="55">
        <f t="shared" si="0"/>
        <v>58727</v>
      </c>
      <c r="F34" s="223"/>
    </row>
    <row r="35" spans="1:6" x14ac:dyDescent="0.25">
      <c r="A35" s="126"/>
      <c r="B35" s="59" t="s">
        <v>552</v>
      </c>
      <c r="C35" s="152">
        <v>25876</v>
      </c>
      <c r="D35" s="152">
        <v>24258</v>
      </c>
      <c r="E35" s="55">
        <f t="shared" si="0"/>
        <v>50134</v>
      </c>
      <c r="F35" s="223"/>
    </row>
    <row r="36" spans="1:6" x14ac:dyDescent="0.25">
      <c r="A36" s="126"/>
      <c r="B36" s="59" t="s">
        <v>553</v>
      </c>
      <c r="C36" s="152">
        <v>22716</v>
      </c>
      <c r="D36" s="152">
        <v>20538</v>
      </c>
      <c r="E36" s="55">
        <f t="shared" si="0"/>
        <v>43254</v>
      </c>
      <c r="F36" s="223"/>
    </row>
    <row r="37" spans="1:6" x14ac:dyDescent="0.25">
      <c r="A37" s="126"/>
      <c r="B37" s="59" t="s">
        <v>554</v>
      </c>
      <c r="C37" s="152">
        <v>20930</v>
      </c>
      <c r="D37" s="152">
        <v>18547</v>
      </c>
      <c r="E37" s="55">
        <f t="shared" si="0"/>
        <v>39477</v>
      </c>
      <c r="F37" s="223"/>
    </row>
    <row r="38" spans="1:6" x14ac:dyDescent="0.25">
      <c r="A38" s="126"/>
      <c r="B38" s="59" t="s">
        <v>555</v>
      </c>
      <c r="C38" s="152">
        <v>18019</v>
      </c>
      <c r="D38" s="152">
        <v>15215</v>
      </c>
      <c r="E38" s="55">
        <f t="shared" si="0"/>
        <v>33234</v>
      </c>
      <c r="F38" s="223"/>
    </row>
    <row r="39" spans="1:6" x14ac:dyDescent="0.25">
      <c r="A39" s="126"/>
      <c r="B39" s="59" t="s">
        <v>556</v>
      </c>
      <c r="C39" s="152">
        <v>17127</v>
      </c>
      <c r="D39" s="152">
        <v>14631</v>
      </c>
      <c r="E39" s="55">
        <f t="shared" si="0"/>
        <v>31758</v>
      </c>
      <c r="F39" s="223"/>
    </row>
    <row r="40" spans="1:6" x14ac:dyDescent="0.25">
      <c r="A40" s="126"/>
      <c r="B40" s="59" t="s">
        <v>557</v>
      </c>
      <c r="C40" s="152">
        <v>15600</v>
      </c>
      <c r="D40" s="152">
        <v>13904</v>
      </c>
      <c r="E40" s="55">
        <f t="shared" si="0"/>
        <v>29504</v>
      </c>
      <c r="F40" s="223"/>
    </row>
    <row r="41" spans="1:6" x14ac:dyDescent="0.25">
      <c r="A41" s="126"/>
      <c r="B41" s="59" t="s">
        <v>558</v>
      </c>
      <c r="C41" s="152">
        <v>13966</v>
      </c>
      <c r="D41" s="152">
        <v>12889</v>
      </c>
      <c r="E41" s="55">
        <f t="shared" si="0"/>
        <v>26855</v>
      </c>
      <c r="F41" s="223"/>
    </row>
    <row r="42" spans="1:6" x14ac:dyDescent="0.25">
      <c r="A42" s="126"/>
      <c r="B42" s="59" t="s">
        <v>559</v>
      </c>
      <c r="C42" s="152">
        <v>11746</v>
      </c>
      <c r="D42" s="152">
        <v>11016</v>
      </c>
      <c r="E42" s="55">
        <f t="shared" si="0"/>
        <v>22762</v>
      </c>
      <c r="F42" s="223"/>
    </row>
    <row r="43" spans="1:6" x14ac:dyDescent="0.25">
      <c r="A43" s="126"/>
      <c r="B43" s="59" t="s">
        <v>560</v>
      </c>
      <c r="C43" s="152">
        <v>9401</v>
      </c>
      <c r="D43" s="152">
        <v>9164</v>
      </c>
      <c r="E43" s="55">
        <f>C43+D43</f>
        <v>18565</v>
      </c>
      <c r="F43" s="223"/>
    </row>
    <row r="44" spans="1:6" x14ac:dyDescent="0.25">
      <c r="A44" s="126"/>
      <c r="B44" s="59" t="s">
        <v>561</v>
      </c>
      <c r="C44" s="152">
        <v>6378</v>
      </c>
      <c r="D44" s="152">
        <v>6762</v>
      </c>
      <c r="E44" s="55">
        <f t="shared" si="0"/>
        <v>13140</v>
      </c>
      <c r="F44" s="223"/>
    </row>
    <row r="45" spans="1:6" x14ac:dyDescent="0.25">
      <c r="A45" s="126"/>
      <c r="B45" s="59" t="s">
        <v>562</v>
      </c>
      <c r="C45" s="152">
        <v>4135</v>
      </c>
      <c r="D45" s="152">
        <v>4541</v>
      </c>
      <c r="E45" s="55">
        <f t="shared" si="0"/>
        <v>8676</v>
      </c>
      <c r="F45" s="223"/>
    </row>
    <row r="46" spans="1:6" x14ac:dyDescent="0.25">
      <c r="A46" s="126"/>
      <c r="B46" s="59" t="s">
        <v>563</v>
      </c>
      <c r="C46" s="152">
        <v>2334</v>
      </c>
      <c r="D46" s="152">
        <v>2886</v>
      </c>
      <c r="E46" s="55">
        <f t="shared" si="0"/>
        <v>5220</v>
      </c>
      <c r="F46" s="223"/>
    </row>
    <row r="47" spans="1:6" x14ac:dyDescent="0.25">
      <c r="A47" s="126"/>
      <c r="B47" s="59" t="s">
        <v>564</v>
      </c>
      <c r="C47" s="152">
        <v>2075</v>
      </c>
      <c r="D47" s="152">
        <v>3181</v>
      </c>
      <c r="E47" s="55">
        <f t="shared" si="0"/>
        <v>5256</v>
      </c>
      <c r="F47" s="223"/>
    </row>
    <row r="48" spans="1:6" x14ac:dyDescent="0.25">
      <c r="A48" s="126"/>
      <c r="B48" s="59"/>
      <c r="C48" s="55"/>
      <c r="D48" s="55"/>
      <c r="E48" s="55"/>
      <c r="F48" s="223"/>
    </row>
    <row r="49" spans="1:6" x14ac:dyDescent="0.25">
      <c r="A49" s="126"/>
      <c r="B49" s="59" t="s">
        <v>565</v>
      </c>
      <c r="C49" s="55">
        <v>33602</v>
      </c>
      <c r="D49" s="55">
        <v>31763</v>
      </c>
      <c r="E49" s="55">
        <f t="shared" ref="E49:E54" si="1">SUM(C49:D49)</f>
        <v>65365</v>
      </c>
      <c r="F49" s="223"/>
    </row>
    <row r="50" spans="1:6" x14ac:dyDescent="0.25">
      <c r="A50" s="126"/>
      <c r="B50" s="59" t="s">
        <v>566</v>
      </c>
      <c r="C50" s="55">
        <v>99034</v>
      </c>
      <c r="D50" s="55">
        <v>93819</v>
      </c>
      <c r="E50" s="55">
        <f t="shared" si="1"/>
        <v>192853</v>
      </c>
      <c r="F50" s="223"/>
    </row>
    <row r="51" spans="1:6" x14ac:dyDescent="0.25">
      <c r="A51" s="126"/>
      <c r="B51" s="59" t="s">
        <v>567</v>
      </c>
      <c r="C51" s="55">
        <v>176715</v>
      </c>
      <c r="D51" s="55">
        <v>159723</v>
      </c>
      <c r="E51" s="55">
        <f t="shared" si="1"/>
        <v>336438</v>
      </c>
      <c r="F51" s="223"/>
    </row>
    <row r="52" spans="1:6" x14ac:dyDescent="0.25">
      <c r="A52" s="126"/>
      <c r="B52" s="59" t="s">
        <v>568</v>
      </c>
      <c r="C52" s="55">
        <v>171150</v>
      </c>
      <c r="D52" s="55">
        <v>156861</v>
      </c>
      <c r="E52" s="55">
        <f t="shared" si="1"/>
        <v>328011</v>
      </c>
      <c r="F52" s="223"/>
    </row>
    <row r="53" spans="1:6" x14ac:dyDescent="0.25">
      <c r="A53" s="126"/>
      <c r="B53" s="59" t="s">
        <v>569</v>
      </c>
      <c r="C53" s="55">
        <v>20692</v>
      </c>
      <c r="D53" s="55">
        <v>22011</v>
      </c>
      <c r="E53" s="55">
        <f t="shared" si="1"/>
        <v>42703</v>
      </c>
      <c r="F53" s="223"/>
    </row>
    <row r="54" spans="1:6" x14ac:dyDescent="0.25">
      <c r="A54" s="126"/>
      <c r="B54" s="59" t="s">
        <v>570</v>
      </c>
      <c r="C54" s="55">
        <v>13121</v>
      </c>
      <c r="D54" s="55">
        <v>14613</v>
      </c>
      <c r="E54" s="55">
        <f t="shared" si="1"/>
        <v>27734</v>
      </c>
      <c r="F54" s="224"/>
    </row>
    <row r="55" spans="1:6" x14ac:dyDescent="0.25">
      <c r="A55" s="126"/>
      <c r="B55" s="3" t="s">
        <v>12</v>
      </c>
      <c r="C55" s="4"/>
      <c r="D55" s="4"/>
      <c r="E55" s="4"/>
      <c r="F55" s="4"/>
    </row>
    <row r="56" spans="1:6" x14ac:dyDescent="0.25">
      <c r="A56" s="126"/>
      <c r="B56" s="60" t="s">
        <v>526</v>
      </c>
      <c r="C56" s="62">
        <v>298089</v>
      </c>
      <c r="D56" s="62">
        <v>278254</v>
      </c>
      <c r="E56" s="62">
        <f t="shared" ref="E56:E74" si="2">SUM(C56:D56)</f>
        <v>576343</v>
      </c>
      <c r="F56" s="265" t="s">
        <v>684</v>
      </c>
    </row>
    <row r="57" spans="1:6" x14ac:dyDescent="0.25">
      <c r="A57" s="126"/>
      <c r="B57" s="60" t="s">
        <v>547</v>
      </c>
      <c r="C57" s="62">
        <v>6072</v>
      </c>
      <c r="D57" s="62">
        <v>5542</v>
      </c>
      <c r="E57" s="62">
        <f t="shared" si="2"/>
        <v>11614</v>
      </c>
      <c r="F57" s="223"/>
    </row>
    <row r="58" spans="1:6" x14ac:dyDescent="0.25">
      <c r="A58" s="126"/>
      <c r="B58" s="60" t="s">
        <v>548</v>
      </c>
      <c r="C58" s="62">
        <v>24584</v>
      </c>
      <c r="D58" s="62">
        <v>23154</v>
      </c>
      <c r="E58" s="62">
        <f t="shared" si="2"/>
        <v>47738</v>
      </c>
      <c r="F58" s="223"/>
    </row>
    <row r="59" spans="1:6" x14ac:dyDescent="0.25">
      <c r="A59" s="126"/>
      <c r="B59" s="60" t="s">
        <v>549</v>
      </c>
      <c r="C59" s="62">
        <v>33130</v>
      </c>
      <c r="D59" s="62">
        <v>31354</v>
      </c>
      <c r="E59" s="62">
        <f t="shared" si="2"/>
        <v>64484</v>
      </c>
      <c r="F59" s="223"/>
    </row>
    <row r="60" spans="1:6" x14ac:dyDescent="0.25">
      <c r="A60" s="126"/>
      <c r="B60" s="60" t="s">
        <v>550</v>
      </c>
      <c r="C60" s="62">
        <v>33207</v>
      </c>
      <c r="D60" s="62">
        <v>31482</v>
      </c>
      <c r="E60" s="62">
        <f t="shared" si="2"/>
        <v>64689</v>
      </c>
      <c r="F60" s="223"/>
    </row>
    <row r="61" spans="1:6" x14ac:dyDescent="0.25">
      <c r="A61" s="126"/>
      <c r="B61" s="60" t="s">
        <v>551</v>
      </c>
      <c r="C61" s="62">
        <v>29980</v>
      </c>
      <c r="D61" s="62">
        <v>28925</v>
      </c>
      <c r="E61" s="62">
        <f t="shared" si="2"/>
        <v>58905</v>
      </c>
      <c r="F61" s="223"/>
    </row>
    <row r="62" spans="1:6" x14ac:dyDescent="0.25">
      <c r="A62" s="126"/>
      <c r="B62" s="60" t="s">
        <v>552</v>
      </c>
      <c r="C62" s="62">
        <v>26059</v>
      </c>
      <c r="D62" s="62">
        <v>24366</v>
      </c>
      <c r="E62" s="62">
        <f t="shared" si="2"/>
        <v>50425</v>
      </c>
      <c r="F62" s="223"/>
    </row>
    <row r="63" spans="1:6" x14ac:dyDescent="0.25">
      <c r="A63" s="126"/>
      <c r="B63" s="60" t="s">
        <v>553</v>
      </c>
      <c r="C63" s="62">
        <v>22887</v>
      </c>
      <c r="D63" s="62">
        <v>20584</v>
      </c>
      <c r="E63" s="62">
        <f t="shared" si="2"/>
        <v>43471</v>
      </c>
      <c r="F63" s="223"/>
    </row>
    <row r="64" spans="1:6" x14ac:dyDescent="0.25">
      <c r="A64" s="126"/>
      <c r="B64" s="60" t="s">
        <v>554</v>
      </c>
      <c r="C64" s="62">
        <v>21059</v>
      </c>
      <c r="D64" s="62">
        <v>18575</v>
      </c>
      <c r="E64" s="62">
        <f t="shared" si="2"/>
        <v>39634</v>
      </c>
      <c r="F64" s="223"/>
    </row>
    <row r="65" spans="1:6" x14ac:dyDescent="0.25">
      <c r="A65" s="126"/>
      <c r="B65" s="60" t="s">
        <v>555</v>
      </c>
      <c r="C65" s="62">
        <v>18109</v>
      </c>
      <c r="D65" s="62">
        <v>15231</v>
      </c>
      <c r="E65" s="62">
        <f t="shared" si="2"/>
        <v>33340</v>
      </c>
      <c r="F65" s="223"/>
    </row>
    <row r="66" spans="1:6" x14ac:dyDescent="0.25">
      <c r="A66" s="126"/>
      <c r="B66" s="60" t="s">
        <v>556</v>
      </c>
      <c r="C66" s="62">
        <v>17212</v>
      </c>
      <c r="D66" s="62">
        <v>14647</v>
      </c>
      <c r="E66" s="62">
        <f t="shared" si="2"/>
        <v>31859</v>
      </c>
      <c r="F66" s="223"/>
    </row>
    <row r="67" spans="1:6" x14ac:dyDescent="0.25">
      <c r="A67" s="126"/>
      <c r="B67" s="60" t="s">
        <v>557</v>
      </c>
      <c r="C67" s="62">
        <v>15657</v>
      </c>
      <c r="D67" s="62">
        <v>13920</v>
      </c>
      <c r="E67" s="62">
        <f t="shared" si="2"/>
        <v>29577</v>
      </c>
      <c r="F67" s="223"/>
    </row>
    <row r="68" spans="1:6" x14ac:dyDescent="0.25">
      <c r="A68" s="126"/>
      <c r="B68" s="60" t="s">
        <v>558</v>
      </c>
      <c r="C68" s="62">
        <v>14013</v>
      </c>
      <c r="D68" s="62">
        <v>12900</v>
      </c>
      <c r="E68" s="62">
        <f t="shared" si="2"/>
        <v>26913</v>
      </c>
      <c r="F68" s="223"/>
    </row>
    <row r="69" spans="1:6" x14ac:dyDescent="0.25">
      <c r="A69" s="126"/>
      <c r="B69" s="60" t="s">
        <v>559</v>
      </c>
      <c r="C69" s="62">
        <v>11771</v>
      </c>
      <c r="D69" s="62">
        <v>11026</v>
      </c>
      <c r="E69" s="62">
        <f t="shared" si="2"/>
        <v>22797</v>
      </c>
      <c r="F69" s="223"/>
    </row>
    <row r="70" spans="1:6" x14ac:dyDescent="0.25">
      <c r="A70" s="126"/>
      <c r="B70" s="60" t="s">
        <v>560</v>
      </c>
      <c r="C70" s="62">
        <v>9418</v>
      </c>
      <c r="D70" s="62">
        <v>9168</v>
      </c>
      <c r="E70" s="62">
        <f t="shared" si="2"/>
        <v>18586</v>
      </c>
      <c r="F70" s="223"/>
    </row>
    <row r="71" spans="1:6" x14ac:dyDescent="0.25">
      <c r="A71" s="126"/>
      <c r="B71" s="60" t="s">
        <v>561</v>
      </c>
      <c r="C71" s="62">
        <v>6380</v>
      </c>
      <c r="D71" s="62">
        <v>6768</v>
      </c>
      <c r="E71" s="62">
        <f t="shared" si="2"/>
        <v>13148</v>
      </c>
      <c r="F71" s="223"/>
    </row>
    <row r="72" spans="1:6" x14ac:dyDescent="0.25">
      <c r="A72" s="126"/>
      <c r="B72" s="60" t="s">
        <v>562</v>
      </c>
      <c r="C72" s="62">
        <v>4137</v>
      </c>
      <c r="D72" s="62">
        <v>4544</v>
      </c>
      <c r="E72" s="62">
        <f t="shared" si="2"/>
        <v>8681</v>
      </c>
      <c r="F72" s="223"/>
    </row>
    <row r="73" spans="1:6" x14ac:dyDescent="0.25">
      <c r="A73" s="126"/>
      <c r="B73" s="60" t="s">
        <v>563</v>
      </c>
      <c r="C73" s="62">
        <v>2338</v>
      </c>
      <c r="D73" s="62">
        <v>2886</v>
      </c>
      <c r="E73" s="62">
        <f t="shared" si="2"/>
        <v>5224</v>
      </c>
      <c r="F73" s="223"/>
    </row>
    <row r="74" spans="1:6" x14ac:dyDescent="0.25">
      <c r="A74" s="126"/>
      <c r="B74" s="60" t="s">
        <v>564</v>
      </c>
      <c r="C74" s="62">
        <v>2076</v>
      </c>
      <c r="D74" s="62">
        <v>3182</v>
      </c>
      <c r="E74" s="62">
        <f t="shared" si="2"/>
        <v>5258</v>
      </c>
      <c r="F74" s="223"/>
    </row>
    <row r="75" spans="1:6" x14ac:dyDescent="0.25">
      <c r="A75" s="126"/>
      <c r="B75" s="60" t="s">
        <v>565</v>
      </c>
      <c r="C75" s="62"/>
      <c r="D75" s="62"/>
      <c r="E75" s="62"/>
      <c r="F75" s="223"/>
    </row>
    <row r="76" spans="1:6" x14ac:dyDescent="0.25">
      <c r="A76" s="126"/>
      <c r="B76" s="60" t="s">
        <v>566</v>
      </c>
      <c r="C76" s="62"/>
      <c r="D76" s="62"/>
      <c r="E76" s="62"/>
      <c r="F76" s="223"/>
    </row>
    <row r="77" spans="1:6" x14ac:dyDescent="0.25">
      <c r="A77" s="126"/>
      <c r="B77" s="60" t="s">
        <v>567</v>
      </c>
      <c r="C77" s="62"/>
      <c r="D77" s="62"/>
      <c r="E77" s="62"/>
      <c r="F77" s="223"/>
    </row>
    <row r="78" spans="1:6" x14ac:dyDescent="0.25">
      <c r="A78" s="126"/>
      <c r="B78" s="60" t="s">
        <v>568</v>
      </c>
      <c r="C78" s="62"/>
      <c r="D78" s="62"/>
      <c r="E78" s="62"/>
      <c r="F78" s="223"/>
    </row>
    <row r="79" spans="1:6" x14ac:dyDescent="0.25">
      <c r="A79" s="126"/>
      <c r="B79" s="60" t="s">
        <v>569</v>
      </c>
      <c r="C79" s="62"/>
      <c r="D79" s="62"/>
      <c r="E79" s="62"/>
      <c r="F79" s="223"/>
    </row>
    <row r="80" spans="1:6" x14ac:dyDescent="0.25">
      <c r="A80" s="126"/>
      <c r="B80" s="61" t="s">
        <v>570</v>
      </c>
      <c r="C80" s="63"/>
      <c r="D80" s="63"/>
      <c r="E80" s="63"/>
      <c r="F80" s="224"/>
    </row>
    <row r="81" spans="1:6" x14ac:dyDescent="0.25">
      <c r="A81" s="126"/>
      <c r="B81" s="3" t="s">
        <v>13</v>
      </c>
      <c r="C81" s="4"/>
      <c r="D81" s="4"/>
      <c r="E81" s="64">
        <v>107</v>
      </c>
      <c r="F81" s="4" t="s">
        <v>685</v>
      </c>
    </row>
    <row r="82" spans="1:6" ht="22.5" x14ac:dyDescent="0.25">
      <c r="A82" s="126"/>
      <c r="B82" s="3" t="s">
        <v>14</v>
      </c>
      <c r="C82" s="4"/>
      <c r="D82" s="4"/>
      <c r="E82" s="4"/>
      <c r="F82" s="4"/>
    </row>
    <row r="83" spans="1:6" x14ac:dyDescent="0.25">
      <c r="A83" s="126"/>
      <c r="B83" s="118" t="s">
        <v>759</v>
      </c>
      <c r="C83" s="87">
        <v>298089</v>
      </c>
      <c r="D83" s="87">
        <v>278254</v>
      </c>
      <c r="E83" s="87">
        <f>C83+D83</f>
        <v>576343</v>
      </c>
      <c r="F83" s="23"/>
    </row>
    <row r="84" spans="1:6" x14ac:dyDescent="0.25">
      <c r="A84" s="126"/>
      <c r="B84" s="65" t="s">
        <v>571</v>
      </c>
      <c r="C84" s="67">
        <v>222932</v>
      </c>
      <c r="D84" s="67">
        <v>205515</v>
      </c>
      <c r="E84" s="68">
        <f>SUM(C84:D84)</f>
        <v>428447</v>
      </c>
      <c r="F84" s="265" t="s">
        <v>686</v>
      </c>
    </row>
    <row r="85" spans="1:6" x14ac:dyDescent="0.25">
      <c r="A85" s="126"/>
      <c r="B85" s="66" t="s">
        <v>572</v>
      </c>
      <c r="C85" s="67">
        <v>164650</v>
      </c>
      <c r="D85" s="67">
        <v>139103</v>
      </c>
      <c r="E85" s="68">
        <f t="shared" ref="E85:E90" si="3">SUM(C85:D85)</f>
        <v>303753</v>
      </c>
      <c r="F85" s="223"/>
    </row>
    <row r="86" spans="1:6" x14ac:dyDescent="0.25">
      <c r="A86" s="126"/>
      <c r="B86" s="65" t="s">
        <v>573</v>
      </c>
      <c r="C86" s="67">
        <v>92770</v>
      </c>
      <c r="D86" s="67">
        <v>90412</v>
      </c>
      <c r="E86" s="68">
        <f t="shared" si="3"/>
        <v>183182</v>
      </c>
      <c r="F86" s="223"/>
    </row>
    <row r="87" spans="1:6" x14ac:dyDescent="0.25">
      <c r="A87" s="126"/>
      <c r="B87" s="66" t="s">
        <v>574</v>
      </c>
      <c r="C87" s="67">
        <v>5509</v>
      </c>
      <c r="D87" s="67">
        <v>14681</v>
      </c>
      <c r="E87" s="68">
        <f t="shared" si="3"/>
        <v>20190</v>
      </c>
      <c r="F87" s="223"/>
    </row>
    <row r="88" spans="1:6" x14ac:dyDescent="0.25">
      <c r="A88" s="126"/>
      <c r="B88" s="65" t="s">
        <v>575</v>
      </c>
      <c r="C88" s="67">
        <v>3372</v>
      </c>
      <c r="D88" s="67">
        <v>3431</v>
      </c>
      <c r="E88" s="68">
        <f t="shared" si="3"/>
        <v>6803</v>
      </c>
      <c r="F88" s="223"/>
    </row>
    <row r="89" spans="1:6" x14ac:dyDescent="0.25">
      <c r="A89" s="126"/>
      <c r="B89" s="65" t="s">
        <v>576</v>
      </c>
      <c r="C89" s="67">
        <v>31732</v>
      </c>
      <c r="D89" s="67">
        <v>30588</v>
      </c>
      <c r="E89" s="68">
        <f t="shared" si="3"/>
        <v>62320</v>
      </c>
      <c r="F89" s="223"/>
    </row>
    <row r="90" spans="1:6" x14ac:dyDescent="0.25">
      <c r="A90" s="126"/>
      <c r="B90" s="66" t="s">
        <v>577</v>
      </c>
      <c r="C90" s="67">
        <v>56</v>
      </c>
      <c r="D90" s="67">
        <v>39</v>
      </c>
      <c r="E90" s="68">
        <f t="shared" si="3"/>
        <v>95</v>
      </c>
      <c r="F90" s="224"/>
    </row>
    <row r="91" spans="1:6" ht="22.5" x14ac:dyDescent="0.25">
      <c r="A91" s="126"/>
      <c r="B91" s="19" t="s">
        <v>15</v>
      </c>
      <c r="C91" s="69">
        <v>26.84</v>
      </c>
      <c r="D91" s="69">
        <v>23.6</v>
      </c>
      <c r="E91" s="69">
        <v>25.22</v>
      </c>
      <c r="F91" s="3" t="s">
        <v>687</v>
      </c>
    </row>
    <row r="92" spans="1:6" ht="22.5" x14ac:dyDescent="0.25">
      <c r="A92" s="126"/>
      <c r="B92" s="3" t="s">
        <v>16</v>
      </c>
      <c r="C92" s="4"/>
      <c r="D92" s="4"/>
      <c r="E92" s="4"/>
      <c r="F92" s="4"/>
    </row>
    <row r="93" spans="1:6" x14ac:dyDescent="0.25">
      <c r="A93" s="126"/>
      <c r="B93" s="70" t="s">
        <v>578</v>
      </c>
      <c r="C93" s="72">
        <v>14711</v>
      </c>
      <c r="D93" s="72">
        <v>17637</v>
      </c>
      <c r="E93" s="72">
        <f t="shared" ref="E93:E98" si="4">SUM(C93:D93)</f>
        <v>32348</v>
      </c>
      <c r="F93" s="218" t="s">
        <v>686</v>
      </c>
    </row>
    <row r="94" spans="1:6" x14ac:dyDescent="0.25">
      <c r="A94" s="126"/>
      <c r="B94" s="70" t="s">
        <v>579</v>
      </c>
      <c r="C94" s="72">
        <v>4884</v>
      </c>
      <c r="D94" s="72">
        <v>5084</v>
      </c>
      <c r="E94" s="72">
        <f t="shared" si="4"/>
        <v>9968</v>
      </c>
      <c r="F94" s="271"/>
    </row>
    <row r="95" spans="1:6" x14ac:dyDescent="0.25">
      <c r="A95" s="126"/>
      <c r="B95" s="70" t="s">
        <v>580</v>
      </c>
      <c r="C95" s="72">
        <v>5104</v>
      </c>
      <c r="D95" s="72">
        <v>5431</v>
      </c>
      <c r="E95" s="72">
        <f t="shared" si="4"/>
        <v>10535</v>
      </c>
      <c r="F95" s="271"/>
    </row>
    <row r="96" spans="1:6" x14ac:dyDescent="0.25">
      <c r="A96" s="126"/>
      <c r="B96" s="70" t="s">
        <v>581</v>
      </c>
      <c r="C96" s="72">
        <v>4091</v>
      </c>
      <c r="D96" s="72">
        <v>5204</v>
      </c>
      <c r="E96" s="72">
        <f t="shared" si="4"/>
        <v>9295</v>
      </c>
      <c r="F96" s="271"/>
    </row>
    <row r="97" spans="1:6" x14ac:dyDescent="0.25">
      <c r="A97" s="126"/>
      <c r="B97" s="70" t="s">
        <v>582</v>
      </c>
      <c r="C97" s="72">
        <v>1615</v>
      </c>
      <c r="D97" s="72">
        <v>1974</v>
      </c>
      <c r="E97" s="72">
        <f t="shared" si="4"/>
        <v>3589</v>
      </c>
      <c r="F97" s="271"/>
    </row>
    <row r="98" spans="1:6" x14ac:dyDescent="0.25">
      <c r="A98" s="126"/>
      <c r="B98" s="71" t="s">
        <v>583</v>
      </c>
      <c r="C98" s="72">
        <v>1646</v>
      </c>
      <c r="D98" s="72">
        <v>1753</v>
      </c>
      <c r="E98" s="72">
        <f t="shared" si="4"/>
        <v>3399</v>
      </c>
      <c r="F98" s="272"/>
    </row>
    <row r="99" spans="1:6" x14ac:dyDescent="0.25">
      <c r="A99" s="126"/>
      <c r="B99" s="3" t="s">
        <v>17</v>
      </c>
      <c r="C99" s="74">
        <v>0.56999999999999995</v>
      </c>
      <c r="D99" s="74">
        <v>0.71</v>
      </c>
      <c r="E99" s="74">
        <v>0.64</v>
      </c>
      <c r="F99" s="73" t="s">
        <v>688</v>
      </c>
    </row>
    <row r="100" spans="1:6" ht="43.5" x14ac:dyDescent="0.25">
      <c r="A100" s="126"/>
      <c r="B100" s="19" t="s">
        <v>18</v>
      </c>
      <c r="C100" s="4"/>
      <c r="D100" s="4"/>
      <c r="E100" s="84">
        <v>4.0999999999999996</v>
      </c>
      <c r="F100" s="3" t="s">
        <v>617</v>
      </c>
    </row>
    <row r="101" spans="1:6" ht="22.5" x14ac:dyDescent="0.25">
      <c r="A101" s="126"/>
      <c r="B101" s="3" t="s">
        <v>19</v>
      </c>
      <c r="C101" s="4"/>
      <c r="D101" s="4"/>
      <c r="E101" s="4"/>
      <c r="F101" s="4"/>
    </row>
    <row r="102" spans="1:6" x14ac:dyDescent="0.25">
      <c r="A102" s="126"/>
      <c r="B102" s="59" t="s">
        <v>5</v>
      </c>
      <c r="C102" s="58">
        <v>86.907150745873977</v>
      </c>
      <c r="D102" s="58">
        <v>13.09284925412603</v>
      </c>
      <c r="E102" s="168">
        <v>100</v>
      </c>
      <c r="F102" s="265" t="s">
        <v>688</v>
      </c>
    </row>
    <row r="103" spans="1:6" x14ac:dyDescent="0.25">
      <c r="A103" s="126"/>
      <c r="B103" s="66" t="s">
        <v>572</v>
      </c>
      <c r="C103" s="58"/>
      <c r="D103" s="58"/>
      <c r="E103" s="168"/>
      <c r="F103" s="223"/>
    </row>
    <row r="104" spans="1:6" x14ac:dyDescent="0.25">
      <c r="A104" s="126"/>
      <c r="B104" s="65" t="s">
        <v>573</v>
      </c>
      <c r="C104" s="181">
        <v>71.8</v>
      </c>
      <c r="D104" s="181">
        <v>25.2</v>
      </c>
      <c r="E104" s="181">
        <v>64.2</v>
      </c>
      <c r="F104" s="223"/>
    </row>
    <row r="105" spans="1:6" x14ac:dyDescent="0.25">
      <c r="A105" s="126"/>
      <c r="B105" s="66" t="s">
        <v>574</v>
      </c>
      <c r="C105" s="181">
        <v>3.7</v>
      </c>
      <c r="D105" s="181">
        <v>49.1</v>
      </c>
      <c r="E105" s="181">
        <v>11.1</v>
      </c>
      <c r="F105" s="223"/>
    </row>
    <row r="106" spans="1:6" x14ac:dyDescent="0.25">
      <c r="A106" s="126"/>
      <c r="B106" s="65" t="s">
        <v>575</v>
      </c>
      <c r="C106" s="181">
        <v>2.2000000000000002</v>
      </c>
      <c r="D106" s="181">
        <v>10.5</v>
      </c>
      <c r="E106" s="181">
        <v>3.5</v>
      </c>
      <c r="F106" s="223"/>
    </row>
    <row r="107" spans="1:6" x14ac:dyDescent="0.25">
      <c r="A107" s="126"/>
      <c r="B107" s="65" t="s">
        <v>576</v>
      </c>
      <c r="C107" s="181">
        <v>22.3</v>
      </c>
      <c r="D107" s="181">
        <v>15.3</v>
      </c>
      <c r="E107" s="181">
        <v>21.2</v>
      </c>
      <c r="F107" s="223"/>
    </row>
    <row r="108" spans="1:6" x14ac:dyDescent="0.25">
      <c r="A108" s="126"/>
      <c r="B108" s="66" t="s">
        <v>577</v>
      </c>
      <c r="C108" s="58"/>
      <c r="D108" s="58"/>
      <c r="E108" s="168"/>
      <c r="F108" s="224"/>
    </row>
    <row r="109" spans="1:6" x14ac:dyDescent="0.25">
      <c r="A109" s="126"/>
      <c r="B109" s="19" t="s">
        <v>20</v>
      </c>
      <c r="C109" s="76">
        <v>3899</v>
      </c>
      <c r="D109" s="76">
        <v>3481</v>
      </c>
      <c r="E109" s="77">
        <f>C109+D109</f>
        <v>7380</v>
      </c>
      <c r="F109" s="92">
        <v>2023</v>
      </c>
    </row>
    <row r="110" spans="1:6" ht="21" x14ac:dyDescent="0.25">
      <c r="A110" s="126"/>
      <c r="B110" s="19"/>
      <c r="C110" s="76">
        <v>4413</v>
      </c>
      <c r="D110" s="76">
        <v>3923</v>
      </c>
      <c r="E110" s="77">
        <f>SUM(C110:D110)</f>
        <v>8336</v>
      </c>
      <c r="F110" s="19" t="s">
        <v>689</v>
      </c>
    </row>
    <row r="111" spans="1:6" ht="31.5" x14ac:dyDescent="0.25">
      <c r="A111" s="126"/>
      <c r="B111" s="19" t="s">
        <v>21</v>
      </c>
      <c r="C111" s="78">
        <v>2376</v>
      </c>
      <c r="D111" s="78">
        <v>1674</v>
      </c>
      <c r="E111" s="72">
        <f>SUM(C111:D111)</f>
        <v>4050</v>
      </c>
      <c r="F111" s="19" t="s">
        <v>690</v>
      </c>
    </row>
    <row r="112" spans="1:6" x14ac:dyDescent="0.25">
      <c r="A112" s="126"/>
      <c r="B112" s="225" t="s">
        <v>22</v>
      </c>
      <c r="C112" s="4"/>
      <c r="D112" s="4"/>
      <c r="E112" s="79">
        <v>1889</v>
      </c>
      <c r="F112" s="189">
        <v>2023</v>
      </c>
    </row>
    <row r="113" spans="1:6" ht="21" x14ac:dyDescent="0.25">
      <c r="A113" s="127"/>
      <c r="B113" s="226"/>
      <c r="C113" s="4"/>
      <c r="D113" s="4"/>
      <c r="E113" s="79">
        <v>2461</v>
      </c>
      <c r="F113" s="189" t="s">
        <v>691</v>
      </c>
    </row>
    <row r="114" spans="1:6" x14ac:dyDescent="0.25">
      <c r="A114" s="267"/>
      <c r="B114" s="268"/>
      <c r="C114" s="269"/>
      <c r="D114" s="269"/>
      <c r="E114" s="269"/>
      <c r="F114" s="270"/>
    </row>
    <row r="115" spans="1:6" ht="22.5" x14ac:dyDescent="0.25">
      <c r="A115" s="174" t="s">
        <v>23</v>
      </c>
      <c r="B115" s="6" t="s">
        <v>24</v>
      </c>
      <c r="C115" s="256" t="s">
        <v>797</v>
      </c>
      <c r="D115" s="257"/>
      <c r="E115" s="258"/>
      <c r="F115" s="20"/>
    </row>
    <row r="116" spans="1:6" ht="22.5" x14ac:dyDescent="0.25">
      <c r="A116" s="174"/>
      <c r="B116" s="9" t="s">
        <v>25</v>
      </c>
      <c r="C116" s="256" t="s">
        <v>797</v>
      </c>
      <c r="D116" s="257"/>
      <c r="E116" s="258"/>
      <c r="F116" s="20"/>
    </row>
    <row r="117" spans="1:6" x14ac:dyDescent="0.25">
      <c r="A117" s="174"/>
      <c r="B117" s="151" t="s">
        <v>26</v>
      </c>
      <c r="C117" s="155"/>
      <c r="D117" s="91"/>
      <c r="E117" s="110"/>
      <c r="F117" s="20"/>
    </row>
    <row r="118" spans="1:6" x14ac:dyDescent="0.25">
      <c r="A118" s="174"/>
      <c r="B118" s="156" t="s">
        <v>609</v>
      </c>
      <c r="C118" s="155"/>
      <c r="D118" s="91"/>
      <c r="E118" s="100" t="s">
        <v>786</v>
      </c>
      <c r="F118" s="20"/>
    </row>
    <row r="119" spans="1:6" x14ac:dyDescent="0.25">
      <c r="A119" s="174"/>
      <c r="B119" s="113" t="s">
        <v>608</v>
      </c>
      <c r="C119" s="89">
        <v>11702</v>
      </c>
      <c r="D119" s="87">
        <v>10850</v>
      </c>
      <c r="E119" s="87" t="s">
        <v>769</v>
      </c>
      <c r="F119" s="20"/>
    </row>
    <row r="120" spans="1:6" ht="21" x14ac:dyDescent="0.25">
      <c r="A120" s="174"/>
      <c r="B120" s="157" t="s">
        <v>27</v>
      </c>
      <c r="C120" s="87"/>
      <c r="D120" s="87"/>
      <c r="E120" s="112"/>
      <c r="F120" s="20"/>
    </row>
    <row r="121" spans="1:6" x14ac:dyDescent="0.25">
      <c r="A121" s="174"/>
      <c r="B121" s="156" t="s">
        <v>609</v>
      </c>
      <c r="C121" s="91"/>
      <c r="D121" s="91"/>
      <c r="E121" s="100" t="s">
        <v>787</v>
      </c>
      <c r="F121" s="20"/>
    </row>
    <row r="122" spans="1:6" x14ac:dyDescent="0.25">
      <c r="A122" s="174"/>
      <c r="B122" s="113" t="s">
        <v>608</v>
      </c>
      <c r="C122" s="87">
        <v>7720</v>
      </c>
      <c r="D122" s="87">
        <v>8154</v>
      </c>
      <c r="E122" s="112" t="s">
        <v>770</v>
      </c>
      <c r="F122" s="80"/>
    </row>
    <row r="123" spans="1:6" x14ac:dyDescent="0.25">
      <c r="A123" s="174"/>
      <c r="B123" s="3" t="s">
        <v>28</v>
      </c>
      <c r="C123" s="87">
        <v>7325</v>
      </c>
      <c r="D123" s="87">
        <v>9928</v>
      </c>
      <c r="E123" s="87">
        <f>C123+D123</f>
        <v>17253</v>
      </c>
      <c r="F123" s="80"/>
    </row>
    <row r="124" spans="1:6" ht="22.5" x14ac:dyDescent="0.25">
      <c r="A124" s="174"/>
      <c r="B124" s="3" t="s">
        <v>29</v>
      </c>
      <c r="C124" s="273" t="s">
        <v>798</v>
      </c>
      <c r="D124" s="274"/>
      <c r="E124" s="275"/>
      <c r="F124" s="4"/>
    </row>
    <row r="125" spans="1:6" ht="33" x14ac:dyDescent="0.25">
      <c r="A125" s="174"/>
      <c r="B125" s="6" t="s">
        <v>30</v>
      </c>
      <c r="C125" s="259" t="s">
        <v>754</v>
      </c>
      <c r="D125" s="260"/>
      <c r="E125" s="261"/>
      <c r="F125" s="4"/>
    </row>
    <row r="126" spans="1:6" x14ac:dyDescent="0.25">
      <c r="A126" s="174"/>
      <c r="B126" s="8" t="s">
        <v>31</v>
      </c>
      <c r="C126" s="259" t="s">
        <v>754</v>
      </c>
      <c r="D126" s="260"/>
      <c r="E126" s="261"/>
      <c r="F126" s="276"/>
    </row>
    <row r="127" spans="1:6" x14ac:dyDescent="0.25">
      <c r="A127" s="174"/>
      <c r="B127" s="8" t="s">
        <v>32</v>
      </c>
      <c r="C127" s="259" t="s">
        <v>754</v>
      </c>
      <c r="D127" s="260"/>
      <c r="E127" s="261"/>
      <c r="F127" s="277"/>
    </row>
    <row r="128" spans="1:6" x14ac:dyDescent="0.25">
      <c r="A128" s="174"/>
      <c r="B128" s="8" t="s">
        <v>33</v>
      </c>
      <c r="C128" s="259" t="s">
        <v>754</v>
      </c>
      <c r="D128" s="260"/>
      <c r="E128" s="261"/>
      <c r="F128" s="277"/>
    </row>
    <row r="129" spans="1:6" x14ac:dyDescent="0.25">
      <c r="A129" s="174"/>
      <c r="B129" s="8" t="s">
        <v>34</v>
      </c>
      <c r="C129" s="259" t="s">
        <v>754</v>
      </c>
      <c r="D129" s="260"/>
      <c r="E129" s="261"/>
      <c r="F129" s="278"/>
    </row>
    <row r="130" spans="1:6" x14ac:dyDescent="0.25">
      <c r="A130" s="174"/>
      <c r="B130" s="8" t="s">
        <v>35</v>
      </c>
      <c r="C130" s="259" t="s">
        <v>754</v>
      </c>
      <c r="D130" s="260"/>
      <c r="E130" s="261"/>
      <c r="F130" s="4"/>
    </row>
    <row r="131" spans="1:6" x14ac:dyDescent="0.25">
      <c r="A131" s="174"/>
      <c r="B131" s="8" t="s">
        <v>36</v>
      </c>
      <c r="C131" s="87">
        <v>7338</v>
      </c>
      <c r="D131" s="87">
        <v>9915</v>
      </c>
      <c r="E131" s="87">
        <f>C131+D131</f>
        <v>17253</v>
      </c>
      <c r="F131" s="184"/>
    </row>
    <row r="132" spans="1:6" ht="31.5" x14ac:dyDescent="0.25">
      <c r="A132" s="174"/>
      <c r="B132" s="149" t="s">
        <v>37</v>
      </c>
      <c r="C132" s="96"/>
      <c r="D132" s="80"/>
      <c r="E132" s="80"/>
      <c r="F132" s="4"/>
    </row>
    <row r="133" spans="1:6" x14ac:dyDescent="0.25">
      <c r="A133" s="174"/>
      <c r="B133" s="9" t="s">
        <v>38</v>
      </c>
      <c r="C133" s="96">
        <v>492</v>
      </c>
      <c r="D133" s="80">
        <v>579</v>
      </c>
      <c r="E133" s="98">
        <f>C133+D133</f>
        <v>1071</v>
      </c>
      <c r="F133" s="4" t="s">
        <v>760</v>
      </c>
    </row>
    <row r="134" spans="1:6" x14ac:dyDescent="0.25">
      <c r="A134" s="174"/>
      <c r="B134" s="9" t="s">
        <v>39</v>
      </c>
      <c r="C134" s="89">
        <v>5514</v>
      </c>
      <c r="D134" s="87">
        <v>7942</v>
      </c>
      <c r="E134" s="87">
        <f>C134+D134</f>
        <v>13456</v>
      </c>
      <c r="F134" s="4" t="s">
        <v>760</v>
      </c>
    </row>
    <row r="135" spans="1:6" x14ac:dyDescent="0.25">
      <c r="A135" s="174"/>
      <c r="B135" s="9"/>
      <c r="C135" s="89"/>
      <c r="D135" s="87"/>
      <c r="E135" s="80" t="s">
        <v>642</v>
      </c>
      <c r="F135" s="3" t="s">
        <v>645</v>
      </c>
    </row>
    <row r="136" spans="1:6" x14ac:dyDescent="0.25">
      <c r="A136" s="174"/>
      <c r="B136" s="262" t="s">
        <v>789</v>
      </c>
      <c r="C136" s="89">
        <v>4883</v>
      </c>
      <c r="D136" s="87">
        <v>4394</v>
      </c>
      <c r="E136" s="87">
        <f>C136+D136</f>
        <v>9277</v>
      </c>
      <c r="F136" s="3" t="s">
        <v>645</v>
      </c>
    </row>
    <row r="137" spans="1:6" x14ac:dyDescent="0.25">
      <c r="A137" s="174"/>
      <c r="B137" s="227"/>
      <c r="C137" s="89">
        <v>1573</v>
      </c>
      <c r="D137" s="87">
        <v>1470</v>
      </c>
      <c r="E137" s="87">
        <f>C137+D137</f>
        <v>3043</v>
      </c>
      <c r="F137" s="3" t="s">
        <v>646</v>
      </c>
    </row>
    <row r="138" spans="1:6" x14ac:dyDescent="0.25">
      <c r="A138" s="174"/>
      <c r="B138" s="262" t="s">
        <v>790</v>
      </c>
      <c r="C138" s="89">
        <v>30761</v>
      </c>
      <c r="D138" s="87">
        <v>28210</v>
      </c>
      <c r="E138" s="87">
        <f>C138+D138</f>
        <v>58971</v>
      </c>
      <c r="F138" s="3" t="s">
        <v>645</v>
      </c>
    </row>
    <row r="139" spans="1:6" x14ac:dyDescent="0.25">
      <c r="A139" s="174"/>
      <c r="B139" s="227"/>
      <c r="C139" s="89">
        <v>11020</v>
      </c>
      <c r="D139" s="87">
        <v>10208</v>
      </c>
      <c r="E139" s="87">
        <f>C139+D139</f>
        <v>21228</v>
      </c>
      <c r="F139" s="3" t="s">
        <v>646</v>
      </c>
    </row>
    <row r="140" spans="1:6" x14ac:dyDescent="0.25">
      <c r="A140" s="174"/>
      <c r="B140" s="262" t="s">
        <v>791</v>
      </c>
      <c r="C140" s="89">
        <v>23622</v>
      </c>
      <c r="D140" s="87">
        <v>24319</v>
      </c>
      <c r="E140" s="87">
        <f>SUM(C140:D140)</f>
        <v>47941</v>
      </c>
      <c r="F140" s="4" t="s">
        <v>645</v>
      </c>
    </row>
    <row r="141" spans="1:6" x14ac:dyDescent="0.25">
      <c r="A141" s="174"/>
      <c r="B141" s="227"/>
      <c r="C141" s="89">
        <v>9123</v>
      </c>
      <c r="D141" s="87">
        <v>9590</v>
      </c>
      <c r="E141" s="87">
        <f>SUM(C141:D141)</f>
        <v>18713</v>
      </c>
      <c r="F141" s="4" t="s">
        <v>646</v>
      </c>
    </row>
    <row r="142" spans="1:6" x14ac:dyDescent="0.25">
      <c r="A142" s="174"/>
      <c r="B142" s="164" t="s">
        <v>753</v>
      </c>
      <c r="C142" s="311" t="s">
        <v>754</v>
      </c>
      <c r="D142" s="312"/>
      <c r="E142" s="313"/>
      <c r="F142" s="4"/>
    </row>
    <row r="143" spans="1:6" x14ac:dyDescent="0.25">
      <c r="A143" s="174"/>
      <c r="B143" s="164" t="s">
        <v>761</v>
      </c>
      <c r="C143" s="89">
        <v>7272</v>
      </c>
      <c r="D143" s="87">
        <v>9816</v>
      </c>
      <c r="E143" s="87">
        <f>SUM(C143:D143)</f>
        <v>17088</v>
      </c>
      <c r="F143" s="276" t="s">
        <v>760</v>
      </c>
    </row>
    <row r="144" spans="1:6" x14ac:dyDescent="0.25">
      <c r="A144" s="174"/>
      <c r="B144" s="164" t="s">
        <v>40</v>
      </c>
      <c r="C144" s="84">
        <v>66</v>
      </c>
      <c r="D144" s="84">
        <v>99</v>
      </c>
      <c r="E144" s="84">
        <f>SUM(C144:D144)</f>
        <v>165</v>
      </c>
      <c r="F144" s="278"/>
    </row>
    <row r="145" spans="1:6" x14ac:dyDescent="0.25">
      <c r="A145" s="174"/>
      <c r="B145" s="225" t="s">
        <v>41</v>
      </c>
      <c r="C145" s="154">
        <v>0.80289999999999995</v>
      </c>
      <c r="D145" s="154">
        <v>0.8619</v>
      </c>
      <c r="E145" s="154">
        <v>0.83109999999999995</v>
      </c>
      <c r="F145" s="4" t="s">
        <v>645</v>
      </c>
    </row>
    <row r="146" spans="1:6" x14ac:dyDescent="0.25">
      <c r="A146" s="174"/>
      <c r="B146" s="226"/>
      <c r="C146" s="109">
        <v>86.03</v>
      </c>
      <c r="D146" s="109">
        <v>98.07</v>
      </c>
      <c r="E146" s="109"/>
      <c r="F146" s="19" t="s">
        <v>646</v>
      </c>
    </row>
    <row r="147" spans="1:6" ht="22.5" x14ac:dyDescent="0.25">
      <c r="A147" s="174"/>
      <c r="B147" s="3" t="s">
        <v>42</v>
      </c>
      <c r="C147" s="114"/>
      <c r="D147" s="114"/>
      <c r="E147" s="110">
        <v>6.0416666666666667E-2</v>
      </c>
      <c r="F147" s="20" t="s">
        <v>645</v>
      </c>
    </row>
    <row r="148" spans="1:6" ht="22.5" x14ac:dyDescent="0.25">
      <c r="A148" s="174"/>
      <c r="B148" s="3" t="s">
        <v>42</v>
      </c>
      <c r="C148" s="114">
        <v>13.79</v>
      </c>
      <c r="D148" s="114">
        <v>13.5</v>
      </c>
      <c r="E148" s="110"/>
      <c r="F148" s="20" t="s">
        <v>646</v>
      </c>
    </row>
    <row r="149" spans="1:6" ht="22.5" x14ac:dyDescent="0.25">
      <c r="A149" s="174"/>
      <c r="B149" s="3" t="s">
        <v>43</v>
      </c>
      <c r="C149" s="110"/>
      <c r="D149" s="110"/>
      <c r="E149" s="110">
        <v>5.8333333333333327E-2</v>
      </c>
      <c r="F149" s="20" t="s">
        <v>645</v>
      </c>
    </row>
    <row r="150" spans="1:6" ht="22.5" x14ac:dyDescent="0.25">
      <c r="A150" s="174"/>
      <c r="B150" s="3" t="s">
        <v>43</v>
      </c>
      <c r="C150" s="110"/>
      <c r="D150" s="110"/>
      <c r="E150" s="110">
        <v>7.2916666666666671E-2</v>
      </c>
      <c r="F150" s="20" t="s">
        <v>646</v>
      </c>
    </row>
    <row r="151" spans="1:6" x14ac:dyDescent="0.25">
      <c r="A151" s="174"/>
      <c r="B151" s="225" t="s">
        <v>44</v>
      </c>
      <c r="C151" s="90">
        <v>0.50260000000000005</v>
      </c>
      <c r="D151" s="90">
        <v>0.63939999999999997</v>
      </c>
      <c r="E151" s="90">
        <v>0.56889999999999996</v>
      </c>
      <c r="F151" s="20" t="s">
        <v>645</v>
      </c>
    </row>
    <row r="152" spans="1:6" x14ac:dyDescent="0.25">
      <c r="A152" s="174"/>
      <c r="B152" s="226"/>
      <c r="C152" s="84">
        <v>57.07</v>
      </c>
      <c r="D152" s="114">
        <v>73.88</v>
      </c>
      <c r="E152" s="114"/>
      <c r="F152" s="19" t="s">
        <v>646</v>
      </c>
    </row>
    <row r="153" spans="1:6" ht="22.5" x14ac:dyDescent="0.25">
      <c r="A153" s="174"/>
      <c r="B153" s="3" t="s">
        <v>45</v>
      </c>
      <c r="C153" s="84"/>
      <c r="D153" s="114"/>
      <c r="E153" s="114"/>
      <c r="F153" s="19"/>
    </row>
    <row r="154" spans="1:6" x14ac:dyDescent="0.25">
      <c r="A154" s="174"/>
      <c r="B154" s="3" t="s">
        <v>700</v>
      </c>
      <c r="C154" s="84"/>
      <c r="D154" s="114"/>
      <c r="E154" s="114"/>
      <c r="F154" s="19"/>
    </row>
    <row r="155" spans="1:6" x14ac:dyDescent="0.25">
      <c r="A155" s="174"/>
      <c r="B155" s="159" t="s">
        <v>695</v>
      </c>
      <c r="C155" s="90">
        <v>3.5900000000000001E-2</v>
      </c>
      <c r="D155" s="90">
        <v>8.2100000000000006E-2</v>
      </c>
      <c r="E155" s="90">
        <v>0.11799999999999999</v>
      </c>
      <c r="F155" s="19"/>
    </row>
    <row r="156" spans="1:6" ht="22.5" x14ac:dyDescent="0.25">
      <c r="A156" s="174"/>
      <c r="B156" s="159" t="s">
        <v>696</v>
      </c>
      <c r="C156" s="90">
        <v>6.0199999999999997E-2</v>
      </c>
      <c r="D156" s="90">
        <v>4.7399999999999998E-2</v>
      </c>
      <c r="E156" s="90">
        <f t="shared" ref="E156:E163" si="5">C156+D156</f>
        <v>0.1076</v>
      </c>
      <c r="F156" s="19"/>
    </row>
    <row r="157" spans="1:6" ht="22.5" x14ac:dyDescent="0.25">
      <c r="A157" s="174"/>
      <c r="B157" s="159" t="s">
        <v>697</v>
      </c>
      <c r="C157" s="90">
        <v>9.06E-2</v>
      </c>
      <c r="D157" s="90">
        <v>0.1542</v>
      </c>
      <c r="E157" s="90">
        <f t="shared" si="5"/>
        <v>0.24480000000000002</v>
      </c>
      <c r="F157" s="19"/>
    </row>
    <row r="158" spans="1:6" x14ac:dyDescent="0.25">
      <c r="A158" s="174"/>
      <c r="B158" s="159" t="s">
        <v>698</v>
      </c>
      <c r="C158" s="90">
        <v>1.4200000000000001E-2</v>
      </c>
      <c r="D158" s="90">
        <v>3.8199999999999998E-2</v>
      </c>
      <c r="E158" s="90">
        <f t="shared" si="5"/>
        <v>5.2400000000000002E-2</v>
      </c>
      <c r="F158" s="19"/>
    </row>
    <row r="159" spans="1:6" x14ac:dyDescent="0.25">
      <c r="A159" s="174"/>
      <c r="B159" s="159" t="s">
        <v>699</v>
      </c>
      <c r="C159" s="90">
        <v>4.9299999999999997E-2</v>
      </c>
      <c r="D159" s="90">
        <v>0.191</v>
      </c>
      <c r="E159" s="90">
        <v>0.24049999999999999</v>
      </c>
      <c r="F159" s="19"/>
    </row>
    <row r="160" spans="1:6" x14ac:dyDescent="0.25">
      <c r="A160" s="174"/>
      <c r="B160" s="3" t="s">
        <v>701</v>
      </c>
      <c r="C160" s="121">
        <v>1.2E-2</v>
      </c>
      <c r="D160" s="121">
        <v>2.9000000000000001E-2</v>
      </c>
      <c r="E160" s="90">
        <v>4.1099999999999998E-2</v>
      </c>
      <c r="F160" s="19"/>
    </row>
    <row r="161" spans="1:6" x14ac:dyDescent="0.25">
      <c r="A161" s="174"/>
      <c r="B161" s="3" t="s">
        <v>702</v>
      </c>
      <c r="C161" s="90">
        <v>3.61E-2</v>
      </c>
      <c r="D161" s="90">
        <v>5.9400000000000001E-2</v>
      </c>
      <c r="E161" s="90">
        <f t="shared" si="5"/>
        <v>9.5500000000000002E-2</v>
      </c>
      <c r="F161" s="19"/>
    </row>
    <row r="162" spans="1:6" x14ac:dyDescent="0.25">
      <c r="A162" s="174"/>
      <c r="B162" s="3" t="s">
        <v>703</v>
      </c>
      <c r="C162" s="90">
        <v>3.5900000000000001E-2</v>
      </c>
      <c r="D162" s="90">
        <v>6.3E-2</v>
      </c>
      <c r="E162" s="90">
        <f t="shared" si="5"/>
        <v>9.8900000000000002E-2</v>
      </c>
      <c r="F162" s="19"/>
    </row>
    <row r="163" spans="1:6" x14ac:dyDescent="0.25">
      <c r="A163" s="174"/>
      <c r="B163" s="3" t="s">
        <v>46</v>
      </c>
      <c r="C163" s="87">
        <v>473</v>
      </c>
      <c r="D163" s="87">
        <v>939</v>
      </c>
      <c r="E163" s="87">
        <f t="shared" si="5"/>
        <v>1412</v>
      </c>
      <c r="F163" s="19"/>
    </row>
    <row r="164" spans="1:6" ht="22.5" x14ac:dyDescent="0.25">
      <c r="A164" s="174"/>
      <c r="B164" s="3" t="s">
        <v>47</v>
      </c>
      <c r="C164" s="114"/>
      <c r="D164" s="114"/>
      <c r="E164" s="114"/>
      <c r="F164" s="20"/>
    </row>
    <row r="165" spans="1:6" x14ac:dyDescent="0.25">
      <c r="A165" s="174"/>
      <c r="B165" s="3" t="s">
        <v>700</v>
      </c>
      <c r="C165" s="114"/>
      <c r="D165" s="114"/>
      <c r="E165" s="114"/>
      <c r="F165" s="20"/>
    </row>
    <row r="166" spans="1:6" x14ac:dyDescent="0.25">
      <c r="A166" s="174"/>
      <c r="B166" s="85" t="s">
        <v>631</v>
      </c>
      <c r="C166" s="84">
        <v>11</v>
      </c>
      <c r="D166" s="84">
        <v>47</v>
      </c>
      <c r="E166" s="84">
        <f>C166+D166</f>
        <v>58</v>
      </c>
      <c r="F166" s="4"/>
    </row>
    <row r="167" spans="1:6" x14ac:dyDescent="0.25">
      <c r="A167" s="174"/>
      <c r="B167" s="85" t="s">
        <v>632</v>
      </c>
      <c r="C167" s="84">
        <v>2</v>
      </c>
      <c r="D167" s="84">
        <v>33</v>
      </c>
      <c r="E167" s="84">
        <f t="shared" ref="E167:E193" si="6">C167+D167</f>
        <v>35</v>
      </c>
      <c r="F167" s="4"/>
    </row>
    <row r="168" spans="1:6" x14ac:dyDescent="0.25">
      <c r="A168" s="174"/>
      <c r="B168" s="85" t="s">
        <v>633</v>
      </c>
      <c r="C168" s="84">
        <v>3</v>
      </c>
      <c r="D168" s="84">
        <v>14</v>
      </c>
      <c r="E168" s="84">
        <f t="shared" si="6"/>
        <v>17</v>
      </c>
      <c r="F168" s="4"/>
    </row>
    <row r="169" spans="1:6" x14ac:dyDescent="0.25">
      <c r="A169" s="174"/>
      <c r="B169" s="85" t="s">
        <v>634</v>
      </c>
      <c r="C169" s="84">
        <v>7</v>
      </c>
      <c r="D169" s="84">
        <v>18</v>
      </c>
      <c r="E169" s="84">
        <f t="shared" si="6"/>
        <v>25</v>
      </c>
      <c r="F169" s="4"/>
    </row>
    <row r="170" spans="1:6" x14ac:dyDescent="0.25">
      <c r="A170" s="174"/>
      <c r="B170" s="85" t="s">
        <v>705</v>
      </c>
      <c r="C170" s="84">
        <v>9</v>
      </c>
      <c r="D170" s="84">
        <v>28</v>
      </c>
      <c r="E170" s="84">
        <f t="shared" si="6"/>
        <v>37</v>
      </c>
      <c r="F170" s="4"/>
    </row>
    <row r="171" spans="1:6" x14ac:dyDescent="0.25">
      <c r="A171" s="174"/>
      <c r="B171" s="85" t="s">
        <v>706</v>
      </c>
      <c r="C171" s="84">
        <v>7</v>
      </c>
      <c r="D171" s="84">
        <v>20</v>
      </c>
      <c r="E171" s="84">
        <f t="shared" si="6"/>
        <v>27</v>
      </c>
      <c r="F171" s="4"/>
    </row>
    <row r="172" spans="1:6" x14ac:dyDescent="0.25">
      <c r="A172" s="174"/>
      <c r="B172" s="85" t="s">
        <v>707</v>
      </c>
      <c r="C172" s="84">
        <v>6</v>
      </c>
      <c r="D172" s="84">
        <v>22</v>
      </c>
      <c r="E172" s="84">
        <f t="shared" si="6"/>
        <v>28</v>
      </c>
      <c r="F172" s="4"/>
    </row>
    <row r="173" spans="1:6" x14ac:dyDescent="0.25">
      <c r="A173" s="174"/>
      <c r="B173" s="85" t="s">
        <v>708</v>
      </c>
      <c r="C173" s="84">
        <v>10</v>
      </c>
      <c r="D173" s="84">
        <v>30</v>
      </c>
      <c r="E173" s="84">
        <f t="shared" si="6"/>
        <v>40</v>
      </c>
      <c r="F173" s="4"/>
    </row>
    <row r="174" spans="1:6" x14ac:dyDescent="0.25">
      <c r="A174" s="174"/>
      <c r="B174" s="85" t="s">
        <v>709</v>
      </c>
      <c r="C174" s="84">
        <v>2</v>
      </c>
      <c r="D174" s="87">
        <v>40</v>
      </c>
      <c r="E174" s="84">
        <f t="shared" si="6"/>
        <v>42</v>
      </c>
      <c r="F174" s="4"/>
    </row>
    <row r="175" spans="1:6" x14ac:dyDescent="0.25">
      <c r="A175" s="174"/>
      <c r="B175" s="115" t="s">
        <v>710</v>
      </c>
      <c r="C175" s="84">
        <v>13</v>
      </c>
      <c r="D175" s="84">
        <v>18</v>
      </c>
      <c r="E175" s="84">
        <f t="shared" si="6"/>
        <v>31</v>
      </c>
      <c r="F175" s="4"/>
    </row>
    <row r="176" spans="1:6" x14ac:dyDescent="0.25">
      <c r="A176" s="174"/>
      <c r="B176" s="115" t="s">
        <v>711</v>
      </c>
      <c r="C176" s="84">
        <v>2</v>
      </c>
      <c r="D176" s="84">
        <v>5</v>
      </c>
      <c r="E176" s="84">
        <f t="shared" si="6"/>
        <v>7</v>
      </c>
      <c r="F176" s="4"/>
    </row>
    <row r="177" spans="1:6" x14ac:dyDescent="0.25">
      <c r="A177" s="174"/>
      <c r="B177" s="85" t="s">
        <v>712</v>
      </c>
      <c r="C177" s="84">
        <v>0</v>
      </c>
      <c r="D177" s="84">
        <v>0</v>
      </c>
      <c r="E177" s="84">
        <f t="shared" si="6"/>
        <v>0</v>
      </c>
      <c r="F177" s="4"/>
    </row>
    <row r="178" spans="1:6" x14ac:dyDescent="0.25">
      <c r="A178" s="174"/>
      <c r="B178" s="85" t="s">
        <v>713</v>
      </c>
      <c r="C178" s="84">
        <v>3</v>
      </c>
      <c r="D178" s="84">
        <v>12</v>
      </c>
      <c r="E178" s="84">
        <f t="shared" si="6"/>
        <v>15</v>
      </c>
      <c r="F178" s="4"/>
    </row>
    <row r="179" spans="1:6" x14ac:dyDescent="0.25">
      <c r="A179" s="174"/>
      <c r="B179" s="85" t="s">
        <v>714</v>
      </c>
      <c r="C179" s="84">
        <v>22</v>
      </c>
      <c r="D179" s="84">
        <v>43</v>
      </c>
      <c r="E179" s="84">
        <f t="shared" si="6"/>
        <v>65</v>
      </c>
      <c r="F179" s="4"/>
    </row>
    <row r="180" spans="1:6" x14ac:dyDescent="0.25">
      <c r="A180" s="174"/>
      <c r="B180" s="85" t="s">
        <v>715</v>
      </c>
      <c r="C180" s="84"/>
      <c r="D180" s="84"/>
      <c r="E180" s="84"/>
      <c r="F180" s="4"/>
    </row>
    <row r="181" spans="1:6" x14ac:dyDescent="0.25">
      <c r="A181" s="174"/>
      <c r="B181" s="85" t="s">
        <v>716</v>
      </c>
      <c r="C181" s="84">
        <v>8</v>
      </c>
      <c r="D181" s="84">
        <v>19</v>
      </c>
      <c r="E181" s="84">
        <f t="shared" si="6"/>
        <v>27</v>
      </c>
      <c r="F181" s="4"/>
    </row>
    <row r="182" spans="1:6" x14ac:dyDescent="0.25">
      <c r="A182" s="174"/>
      <c r="B182" s="85" t="s">
        <v>717</v>
      </c>
      <c r="C182" s="84">
        <v>0</v>
      </c>
      <c r="D182" s="84">
        <v>6</v>
      </c>
      <c r="E182" s="84">
        <f t="shared" si="6"/>
        <v>6</v>
      </c>
      <c r="F182" s="4"/>
    </row>
    <row r="183" spans="1:6" x14ac:dyDescent="0.25">
      <c r="A183" s="174"/>
      <c r="B183" s="85" t="s">
        <v>718</v>
      </c>
      <c r="C183" s="84">
        <v>7</v>
      </c>
      <c r="D183" s="84">
        <v>3</v>
      </c>
      <c r="E183" s="84">
        <f t="shared" si="6"/>
        <v>10</v>
      </c>
      <c r="F183" s="4"/>
    </row>
    <row r="184" spans="1:6" x14ac:dyDescent="0.25">
      <c r="A184" s="174"/>
      <c r="B184" s="85" t="s">
        <v>719</v>
      </c>
      <c r="C184" s="84">
        <v>9</v>
      </c>
      <c r="D184" s="84">
        <v>28</v>
      </c>
      <c r="E184" s="84">
        <f t="shared" si="6"/>
        <v>37</v>
      </c>
      <c r="F184" s="4"/>
    </row>
    <row r="185" spans="1:6" x14ac:dyDescent="0.25">
      <c r="A185" s="174"/>
      <c r="B185" s="85" t="s">
        <v>720</v>
      </c>
      <c r="C185" s="84">
        <v>20</v>
      </c>
      <c r="D185" s="84">
        <v>54</v>
      </c>
      <c r="E185" s="84">
        <f t="shared" si="6"/>
        <v>74</v>
      </c>
      <c r="F185" s="4"/>
    </row>
    <row r="186" spans="1:6" x14ac:dyDescent="0.25">
      <c r="A186" s="174"/>
      <c r="B186" s="85" t="s">
        <v>799</v>
      </c>
      <c r="C186" s="84">
        <v>49</v>
      </c>
      <c r="D186" s="84">
        <v>130</v>
      </c>
      <c r="E186" s="84">
        <f t="shared" si="6"/>
        <v>179</v>
      </c>
      <c r="F186" s="4"/>
    </row>
    <row r="187" spans="1:6" x14ac:dyDescent="0.25">
      <c r="A187" s="174"/>
      <c r="B187" s="85" t="s">
        <v>721</v>
      </c>
      <c r="C187" s="84">
        <v>66</v>
      </c>
      <c r="D187" s="84">
        <v>59</v>
      </c>
      <c r="E187" s="84">
        <f t="shared" si="6"/>
        <v>125</v>
      </c>
      <c r="F187" s="4"/>
    </row>
    <row r="188" spans="1:6" x14ac:dyDescent="0.25">
      <c r="A188" s="174"/>
      <c r="B188" s="85" t="s">
        <v>722</v>
      </c>
      <c r="C188" s="84">
        <v>13</v>
      </c>
      <c r="D188" s="84">
        <v>29</v>
      </c>
      <c r="E188" s="84">
        <f t="shared" si="6"/>
        <v>42</v>
      </c>
      <c r="F188" s="4"/>
    </row>
    <row r="189" spans="1:6" ht="22.5" x14ac:dyDescent="0.25">
      <c r="A189" s="174"/>
      <c r="B189" s="85" t="s">
        <v>723</v>
      </c>
      <c r="C189" s="84">
        <v>28</v>
      </c>
      <c r="D189" s="84">
        <v>1</v>
      </c>
      <c r="E189" s="84">
        <f t="shared" si="6"/>
        <v>29</v>
      </c>
      <c r="F189" s="4"/>
    </row>
    <row r="190" spans="1:6" x14ac:dyDescent="0.25">
      <c r="A190" s="174"/>
      <c r="B190" s="85" t="s">
        <v>724</v>
      </c>
      <c r="C190" s="84">
        <v>23</v>
      </c>
      <c r="D190" s="84">
        <v>27</v>
      </c>
      <c r="E190" s="84">
        <f t="shared" si="6"/>
        <v>50</v>
      </c>
      <c r="F190" s="4"/>
    </row>
    <row r="191" spans="1:6" x14ac:dyDescent="0.25">
      <c r="A191" s="174"/>
      <c r="B191" s="85" t="s">
        <v>725</v>
      </c>
      <c r="C191" s="84">
        <v>19</v>
      </c>
      <c r="D191" s="84">
        <v>20</v>
      </c>
      <c r="E191" s="84">
        <f>C191+D191</f>
        <v>39</v>
      </c>
      <c r="F191" s="4"/>
    </row>
    <row r="192" spans="1:6" x14ac:dyDescent="0.25">
      <c r="A192" s="174"/>
      <c r="B192" s="85" t="s">
        <v>726</v>
      </c>
      <c r="C192" s="84">
        <v>6</v>
      </c>
      <c r="D192" s="84">
        <v>12</v>
      </c>
      <c r="E192" s="84">
        <f t="shared" si="6"/>
        <v>18</v>
      </c>
      <c r="F192" s="4"/>
    </row>
    <row r="193" spans="1:6" x14ac:dyDescent="0.25">
      <c r="A193" s="174"/>
      <c r="B193" s="85" t="s">
        <v>727</v>
      </c>
      <c r="C193" s="84">
        <v>9</v>
      </c>
      <c r="D193" s="84">
        <v>7</v>
      </c>
      <c r="E193" s="84">
        <f t="shared" si="6"/>
        <v>16</v>
      </c>
      <c r="F193" s="4"/>
    </row>
    <row r="194" spans="1:6" x14ac:dyDescent="0.25">
      <c r="A194" s="174"/>
      <c r="B194" s="159" t="s">
        <v>701</v>
      </c>
      <c r="C194" s="84"/>
      <c r="D194" s="84"/>
      <c r="E194" s="84"/>
      <c r="F194" s="4"/>
    </row>
    <row r="195" spans="1:6" x14ac:dyDescent="0.25">
      <c r="A195" s="174"/>
      <c r="B195" s="85" t="s">
        <v>728</v>
      </c>
      <c r="C195" s="84">
        <v>0</v>
      </c>
      <c r="D195" s="84">
        <v>1</v>
      </c>
      <c r="E195" s="84">
        <f t="shared" ref="E195:E224" si="7">(C195+D195)</f>
        <v>1</v>
      </c>
      <c r="F195" s="4"/>
    </row>
    <row r="196" spans="1:6" x14ac:dyDescent="0.25">
      <c r="A196" s="174"/>
      <c r="B196" s="85" t="s">
        <v>712</v>
      </c>
      <c r="C196" s="84">
        <v>0</v>
      </c>
      <c r="D196" s="84">
        <v>0</v>
      </c>
      <c r="E196" s="84">
        <f t="shared" si="7"/>
        <v>0</v>
      </c>
      <c r="F196" s="4"/>
    </row>
    <row r="197" spans="1:6" x14ac:dyDescent="0.25">
      <c r="A197" s="174"/>
      <c r="B197" s="85" t="s">
        <v>799</v>
      </c>
      <c r="C197" s="84">
        <v>5</v>
      </c>
      <c r="D197" s="84">
        <v>15</v>
      </c>
      <c r="E197" s="84">
        <f t="shared" si="7"/>
        <v>20</v>
      </c>
      <c r="F197" s="4"/>
    </row>
    <row r="198" spans="1:6" x14ac:dyDescent="0.25">
      <c r="A198" s="174"/>
      <c r="B198" s="85" t="s">
        <v>725</v>
      </c>
      <c r="C198" s="84">
        <v>0</v>
      </c>
      <c r="D198" s="84">
        <v>0</v>
      </c>
      <c r="E198" s="84">
        <f t="shared" si="7"/>
        <v>0</v>
      </c>
      <c r="F198" s="4"/>
    </row>
    <row r="199" spans="1:6" x14ac:dyDescent="0.25">
      <c r="A199" s="174"/>
      <c r="B199" s="85" t="s">
        <v>729</v>
      </c>
      <c r="C199" s="84">
        <v>12</v>
      </c>
      <c r="D199" s="84">
        <v>25</v>
      </c>
      <c r="E199" s="84">
        <f t="shared" si="7"/>
        <v>37</v>
      </c>
      <c r="F199" s="4"/>
    </row>
    <row r="200" spans="1:6" x14ac:dyDescent="0.25">
      <c r="A200" s="174"/>
      <c r="B200" s="159" t="s">
        <v>702</v>
      </c>
      <c r="C200" s="84"/>
      <c r="D200" s="84"/>
      <c r="E200" s="84"/>
      <c r="F200" s="4"/>
    </row>
    <row r="201" spans="1:6" x14ac:dyDescent="0.25">
      <c r="A201" s="174"/>
      <c r="B201" s="85" t="s">
        <v>728</v>
      </c>
      <c r="C201" s="84">
        <v>10</v>
      </c>
      <c r="D201" s="84">
        <v>10</v>
      </c>
      <c r="E201" s="84">
        <f t="shared" si="7"/>
        <v>20</v>
      </c>
      <c r="F201" s="4"/>
    </row>
    <row r="202" spans="1:6" x14ac:dyDescent="0.25">
      <c r="A202" s="174"/>
      <c r="B202" s="85" t="s">
        <v>730</v>
      </c>
      <c r="C202" s="84">
        <v>3</v>
      </c>
      <c r="D202" s="84">
        <v>29</v>
      </c>
      <c r="E202" s="84">
        <f t="shared" si="7"/>
        <v>32</v>
      </c>
      <c r="F202" s="4"/>
    </row>
    <row r="203" spans="1:6" x14ac:dyDescent="0.25">
      <c r="A203" s="174"/>
      <c r="B203" s="85" t="s">
        <v>712</v>
      </c>
      <c r="C203" s="84">
        <v>0</v>
      </c>
      <c r="D203" s="84">
        <v>0</v>
      </c>
      <c r="E203" s="84">
        <f t="shared" si="7"/>
        <v>0</v>
      </c>
      <c r="F203" s="4"/>
    </row>
    <row r="204" spans="1:6" x14ac:dyDescent="0.25">
      <c r="A204" s="174"/>
      <c r="B204" s="85" t="s">
        <v>799</v>
      </c>
      <c r="C204" s="84">
        <v>13</v>
      </c>
      <c r="D204" s="84">
        <v>27</v>
      </c>
      <c r="E204" s="84">
        <f t="shared" si="7"/>
        <v>40</v>
      </c>
      <c r="F204" s="4"/>
    </row>
    <row r="205" spans="1:6" x14ac:dyDescent="0.25">
      <c r="A205" s="174"/>
      <c r="B205" s="85" t="s">
        <v>721</v>
      </c>
      <c r="C205" s="84">
        <v>25</v>
      </c>
      <c r="D205" s="84">
        <v>18</v>
      </c>
      <c r="E205" s="84">
        <f t="shared" si="7"/>
        <v>43</v>
      </c>
      <c r="F205" s="4"/>
    </row>
    <row r="206" spans="1:6" x14ac:dyDescent="0.25">
      <c r="A206" s="174"/>
      <c r="B206" s="159" t="s">
        <v>703</v>
      </c>
      <c r="C206" s="84"/>
      <c r="D206" s="84"/>
      <c r="E206" s="84"/>
      <c r="F206" s="4"/>
    </row>
    <row r="207" spans="1:6" x14ac:dyDescent="0.25">
      <c r="A207" s="174"/>
      <c r="B207" s="85" t="s">
        <v>728</v>
      </c>
      <c r="C207" s="84">
        <v>11</v>
      </c>
      <c r="D207" s="84">
        <v>12</v>
      </c>
      <c r="E207" s="84">
        <f t="shared" si="7"/>
        <v>23</v>
      </c>
      <c r="F207" s="4"/>
    </row>
    <row r="208" spans="1:6" x14ac:dyDescent="0.25">
      <c r="A208" s="174"/>
      <c r="B208" s="85" t="s">
        <v>730</v>
      </c>
      <c r="C208" s="84">
        <v>5</v>
      </c>
      <c r="D208" s="84">
        <v>24</v>
      </c>
      <c r="E208" s="84">
        <f t="shared" si="7"/>
        <v>29</v>
      </c>
      <c r="F208" s="4"/>
    </row>
    <row r="209" spans="1:6" x14ac:dyDescent="0.25">
      <c r="A209" s="174"/>
      <c r="B209" s="85" t="s">
        <v>711</v>
      </c>
      <c r="C209" s="84">
        <v>0</v>
      </c>
      <c r="D209" s="84">
        <v>0</v>
      </c>
      <c r="E209" s="84">
        <f t="shared" si="7"/>
        <v>0</v>
      </c>
      <c r="F209" s="4"/>
    </row>
    <row r="210" spans="1:6" x14ac:dyDescent="0.25">
      <c r="A210" s="174"/>
      <c r="B210" s="85" t="s">
        <v>714</v>
      </c>
      <c r="C210" s="84">
        <v>5</v>
      </c>
      <c r="D210" s="84">
        <v>14</v>
      </c>
      <c r="E210" s="84">
        <f t="shared" si="7"/>
        <v>19</v>
      </c>
      <c r="F210" s="4"/>
    </row>
    <row r="211" spans="1:6" x14ac:dyDescent="0.25">
      <c r="A211" s="174"/>
      <c r="B211" s="85" t="s">
        <v>799</v>
      </c>
      <c r="C211" s="84">
        <v>13</v>
      </c>
      <c r="D211" s="84">
        <v>19</v>
      </c>
      <c r="E211" s="84">
        <f t="shared" si="7"/>
        <v>32</v>
      </c>
      <c r="F211" s="4"/>
    </row>
    <row r="212" spans="1:6" x14ac:dyDescent="0.25">
      <c r="A212" s="174"/>
      <c r="B212" s="85" t="s">
        <v>721</v>
      </c>
      <c r="C212" s="84">
        <v>17</v>
      </c>
      <c r="D212" s="84">
        <v>20</v>
      </c>
      <c r="E212" s="84">
        <f t="shared" si="7"/>
        <v>37</v>
      </c>
      <c r="F212" s="4"/>
    </row>
    <row r="213" spans="1:6" x14ac:dyDescent="0.25">
      <c r="A213" s="174"/>
      <c r="B213" s="159" t="s">
        <v>731</v>
      </c>
      <c r="C213" s="84"/>
      <c r="D213" s="84"/>
      <c r="E213" s="84"/>
      <c r="F213" s="4"/>
    </row>
    <row r="214" spans="1:6" x14ac:dyDescent="0.25">
      <c r="A214" s="174"/>
      <c r="B214" s="85" t="s">
        <v>712</v>
      </c>
      <c r="C214" s="84">
        <v>0</v>
      </c>
      <c r="D214" s="84">
        <v>0</v>
      </c>
      <c r="E214" s="84">
        <f t="shared" si="7"/>
        <v>0</v>
      </c>
      <c r="F214" s="4"/>
    </row>
    <row r="215" spans="1:6" x14ac:dyDescent="0.25">
      <c r="A215" s="174"/>
      <c r="B215" s="85" t="s">
        <v>714</v>
      </c>
      <c r="C215" s="84">
        <v>0</v>
      </c>
      <c r="D215" s="84">
        <v>0</v>
      </c>
      <c r="E215" s="84">
        <f t="shared" si="7"/>
        <v>0</v>
      </c>
      <c r="F215" s="4"/>
    </row>
    <row r="216" spans="1:6" x14ac:dyDescent="0.25">
      <c r="A216" s="174"/>
      <c r="B216" s="85" t="s">
        <v>721</v>
      </c>
      <c r="C216" s="84">
        <v>0</v>
      </c>
      <c r="D216" s="84">
        <v>0</v>
      </c>
      <c r="E216" s="84">
        <f t="shared" si="7"/>
        <v>0</v>
      </c>
      <c r="F216" s="4"/>
    </row>
    <row r="217" spans="1:6" x14ac:dyDescent="0.25">
      <c r="A217" s="174"/>
      <c r="B217" s="85" t="s">
        <v>719</v>
      </c>
      <c r="C217" s="84">
        <v>0</v>
      </c>
      <c r="D217" s="84">
        <v>0</v>
      </c>
      <c r="E217" s="84">
        <f t="shared" si="7"/>
        <v>0</v>
      </c>
      <c r="F217" s="4"/>
    </row>
    <row r="218" spans="1:6" x14ac:dyDescent="0.25">
      <c r="A218" s="174"/>
      <c r="B218" s="85" t="s">
        <v>722</v>
      </c>
      <c r="C218" s="84">
        <v>0</v>
      </c>
      <c r="D218" s="84">
        <v>0</v>
      </c>
      <c r="E218" s="84">
        <f t="shared" si="7"/>
        <v>0</v>
      </c>
      <c r="F218" s="4"/>
    </row>
    <row r="219" spans="1:6" x14ac:dyDescent="0.25">
      <c r="A219" s="174"/>
      <c r="B219" s="85" t="s">
        <v>725</v>
      </c>
      <c r="C219" s="84">
        <v>0</v>
      </c>
      <c r="D219" s="84">
        <v>0</v>
      </c>
      <c r="E219" s="84">
        <f t="shared" si="7"/>
        <v>0</v>
      </c>
      <c r="F219" s="4"/>
    </row>
    <row r="220" spans="1:6" x14ac:dyDescent="0.25">
      <c r="A220" s="174"/>
      <c r="B220" s="85" t="s">
        <v>726</v>
      </c>
      <c r="C220" s="84">
        <v>0</v>
      </c>
      <c r="D220" s="84">
        <v>0</v>
      </c>
      <c r="E220" s="84">
        <f t="shared" si="7"/>
        <v>0</v>
      </c>
      <c r="F220" s="4"/>
    </row>
    <row r="221" spans="1:6" x14ac:dyDescent="0.25">
      <c r="A221" s="174"/>
      <c r="B221" s="159" t="s">
        <v>732</v>
      </c>
      <c r="C221" s="84"/>
      <c r="D221" s="84"/>
      <c r="E221" s="84"/>
      <c r="F221" s="4"/>
    </row>
    <row r="222" spans="1:6" x14ac:dyDescent="0.25">
      <c r="A222" s="174"/>
      <c r="B222" s="85" t="s">
        <v>733</v>
      </c>
      <c r="C222" s="84">
        <v>0</v>
      </c>
      <c r="D222" s="84">
        <v>0</v>
      </c>
      <c r="E222" s="84">
        <f t="shared" si="7"/>
        <v>0</v>
      </c>
      <c r="F222" s="4"/>
    </row>
    <row r="223" spans="1:6" x14ac:dyDescent="0.25">
      <c r="A223" s="174"/>
      <c r="B223" s="85" t="s">
        <v>734</v>
      </c>
      <c r="C223" s="84">
        <v>0</v>
      </c>
      <c r="D223" s="84">
        <v>0</v>
      </c>
      <c r="E223" s="84">
        <f t="shared" si="7"/>
        <v>0</v>
      </c>
      <c r="F223" s="4"/>
    </row>
    <row r="224" spans="1:6" x14ac:dyDescent="0.25">
      <c r="A224" s="174"/>
      <c r="B224" s="85" t="s">
        <v>714</v>
      </c>
      <c r="C224" s="84">
        <v>0</v>
      </c>
      <c r="D224" s="84">
        <v>0</v>
      </c>
      <c r="E224" s="84">
        <f t="shared" si="7"/>
        <v>0</v>
      </c>
      <c r="F224" s="4"/>
    </row>
    <row r="225" spans="1:6" x14ac:dyDescent="0.25">
      <c r="A225" s="174"/>
      <c r="B225" s="265" t="s">
        <v>47</v>
      </c>
      <c r="C225" s="259" t="s">
        <v>664</v>
      </c>
      <c r="D225" s="260"/>
      <c r="E225" s="261"/>
      <c r="F225" s="4"/>
    </row>
    <row r="226" spans="1:6" x14ac:dyDescent="0.25">
      <c r="A226" s="150"/>
      <c r="B226" s="303"/>
      <c r="C226" s="259" t="s">
        <v>643</v>
      </c>
      <c r="D226" s="260"/>
      <c r="E226" s="261"/>
      <c r="F226" s="4"/>
    </row>
    <row r="227" spans="1:6" ht="22.5" x14ac:dyDescent="0.25">
      <c r="A227" s="150"/>
      <c r="B227" s="85" t="s">
        <v>662</v>
      </c>
      <c r="C227" s="80">
        <v>0</v>
      </c>
      <c r="D227" s="80">
        <v>3</v>
      </c>
      <c r="E227" s="84">
        <f>C227+D227</f>
        <v>3</v>
      </c>
      <c r="F227" s="4"/>
    </row>
    <row r="228" spans="1:6" x14ac:dyDescent="0.25">
      <c r="A228" s="150"/>
      <c r="B228" s="85" t="s">
        <v>588</v>
      </c>
      <c r="C228" s="84">
        <v>0</v>
      </c>
      <c r="D228" s="84">
        <v>0</v>
      </c>
      <c r="E228" s="84">
        <f t="shared" ref="E228:E236" si="8">C228+D228</f>
        <v>0</v>
      </c>
      <c r="F228" s="4"/>
    </row>
    <row r="229" spans="1:6" x14ac:dyDescent="0.25">
      <c r="A229" s="150"/>
      <c r="B229" s="85" t="s">
        <v>601</v>
      </c>
      <c r="C229" s="84">
        <v>1</v>
      </c>
      <c r="D229" s="84">
        <v>0</v>
      </c>
      <c r="E229" s="84">
        <f t="shared" si="8"/>
        <v>1</v>
      </c>
      <c r="F229" s="4"/>
    </row>
    <row r="230" spans="1:6" x14ac:dyDescent="0.25">
      <c r="A230" s="150"/>
      <c r="B230" s="85" t="s">
        <v>589</v>
      </c>
      <c r="C230" s="84">
        <v>0</v>
      </c>
      <c r="D230" s="84">
        <v>0</v>
      </c>
      <c r="E230" s="84">
        <f t="shared" si="8"/>
        <v>0</v>
      </c>
      <c r="F230" s="4"/>
    </row>
    <row r="231" spans="1:6" x14ac:dyDescent="0.25">
      <c r="A231" s="150"/>
      <c r="B231" s="85" t="s">
        <v>635</v>
      </c>
      <c r="C231" s="84">
        <v>0</v>
      </c>
      <c r="D231" s="84">
        <v>0</v>
      </c>
      <c r="E231" s="84">
        <f t="shared" si="8"/>
        <v>0</v>
      </c>
      <c r="F231" s="4"/>
    </row>
    <row r="232" spans="1:6" x14ac:dyDescent="0.25">
      <c r="A232" s="150"/>
      <c r="B232" s="85" t="s">
        <v>636</v>
      </c>
      <c r="C232" s="84">
        <v>0</v>
      </c>
      <c r="D232" s="84">
        <v>4</v>
      </c>
      <c r="E232" s="84">
        <f t="shared" si="8"/>
        <v>4</v>
      </c>
      <c r="F232" s="4"/>
    </row>
    <row r="233" spans="1:6" x14ac:dyDescent="0.25">
      <c r="A233" s="150"/>
      <c r="B233" s="85" t="s">
        <v>637</v>
      </c>
      <c r="C233" s="84">
        <v>0</v>
      </c>
      <c r="D233" s="84">
        <v>0</v>
      </c>
      <c r="E233" s="84">
        <f t="shared" si="8"/>
        <v>0</v>
      </c>
      <c r="F233" s="4"/>
    </row>
    <row r="234" spans="1:6" x14ac:dyDescent="0.25">
      <c r="A234" s="150"/>
      <c r="B234" s="85" t="s">
        <v>638</v>
      </c>
      <c r="C234" s="84">
        <v>0</v>
      </c>
      <c r="D234" s="84">
        <v>0</v>
      </c>
      <c r="E234" s="84">
        <f t="shared" si="8"/>
        <v>0</v>
      </c>
      <c r="F234" s="4"/>
    </row>
    <row r="235" spans="1:6" x14ac:dyDescent="0.25">
      <c r="A235" s="150"/>
      <c r="B235" s="85" t="s">
        <v>639</v>
      </c>
      <c r="C235" s="84">
        <v>0</v>
      </c>
      <c r="D235" s="84">
        <v>0</v>
      </c>
      <c r="E235" s="84">
        <f t="shared" si="8"/>
        <v>0</v>
      </c>
      <c r="F235" s="4"/>
    </row>
    <row r="236" spans="1:6" x14ac:dyDescent="0.25">
      <c r="A236" s="150"/>
      <c r="B236" s="85" t="s">
        <v>640</v>
      </c>
      <c r="C236" s="84">
        <v>0</v>
      </c>
      <c r="D236" s="84">
        <v>0</v>
      </c>
      <c r="E236" s="84">
        <f t="shared" si="8"/>
        <v>0</v>
      </c>
      <c r="F236" s="4"/>
    </row>
    <row r="237" spans="1:6" x14ac:dyDescent="0.25">
      <c r="A237" s="150"/>
      <c r="B237" s="159" t="s">
        <v>663</v>
      </c>
      <c r="C237" s="84"/>
      <c r="D237" s="84"/>
      <c r="E237" s="84"/>
      <c r="F237" s="4"/>
    </row>
    <row r="238" spans="1:6" x14ac:dyDescent="0.25">
      <c r="A238" s="150"/>
      <c r="B238" s="19" t="s">
        <v>48</v>
      </c>
      <c r="C238" s="87">
        <v>752</v>
      </c>
      <c r="D238" s="87">
        <v>1320</v>
      </c>
      <c r="E238" s="89">
        <f>C238+D238</f>
        <v>2072</v>
      </c>
      <c r="F238" s="4" t="s">
        <v>704</v>
      </c>
    </row>
    <row r="239" spans="1:6" ht="25.15" customHeight="1" x14ac:dyDescent="0.25">
      <c r="A239" s="150"/>
      <c r="B239" s="225" t="s">
        <v>49</v>
      </c>
      <c r="C239" s="87">
        <v>8</v>
      </c>
      <c r="D239" s="87">
        <v>6</v>
      </c>
      <c r="E239" s="89">
        <f>C239+D239</f>
        <v>14</v>
      </c>
      <c r="F239" s="20" t="s">
        <v>834</v>
      </c>
    </row>
    <row r="240" spans="1:6" ht="25.15" customHeight="1" x14ac:dyDescent="0.25">
      <c r="A240" s="150"/>
      <c r="B240" s="226"/>
      <c r="C240" s="87">
        <v>4537</v>
      </c>
      <c r="D240" s="87">
        <v>5900</v>
      </c>
      <c r="E240" s="191">
        <f>C240+D240</f>
        <v>10437</v>
      </c>
      <c r="F240" s="20" t="s">
        <v>833</v>
      </c>
    </row>
    <row r="241" spans="1:6" ht="25.15" customHeight="1" x14ac:dyDescent="0.25">
      <c r="A241" s="150"/>
      <c r="B241" s="19" t="s">
        <v>777</v>
      </c>
      <c r="C241" s="87">
        <v>103</v>
      </c>
      <c r="D241" s="87">
        <v>4</v>
      </c>
      <c r="E241" s="87">
        <v>107</v>
      </c>
      <c r="F241" s="20" t="s">
        <v>833</v>
      </c>
    </row>
    <row r="242" spans="1:6" ht="77.45" customHeight="1" x14ac:dyDescent="0.25">
      <c r="A242" s="150"/>
      <c r="B242" s="3" t="s">
        <v>50</v>
      </c>
      <c r="C242" s="97"/>
      <c r="D242" s="97"/>
      <c r="E242" s="87"/>
      <c r="F242" s="190" t="s">
        <v>788</v>
      </c>
    </row>
    <row r="243" spans="1:6" x14ac:dyDescent="0.25">
      <c r="A243" s="134"/>
      <c r="B243" s="135"/>
      <c r="C243" s="153"/>
      <c r="D243" s="153"/>
      <c r="E243" s="153"/>
      <c r="F243" s="158"/>
    </row>
    <row r="244" spans="1:6" x14ac:dyDescent="0.25">
      <c r="A244" s="21" t="s">
        <v>51</v>
      </c>
      <c r="B244" s="240" t="s">
        <v>52</v>
      </c>
      <c r="C244" s="301"/>
      <c r="D244" s="285"/>
      <c r="E244" s="301">
        <v>3796</v>
      </c>
      <c r="F244" s="304" t="s">
        <v>784</v>
      </c>
    </row>
    <row r="245" spans="1:6" ht="11.45" customHeight="1" x14ac:dyDescent="0.25">
      <c r="A245" s="126"/>
      <c r="B245" s="242"/>
      <c r="C245" s="302"/>
      <c r="D245" s="287"/>
      <c r="E245" s="302"/>
      <c r="F245" s="305"/>
    </row>
    <row r="246" spans="1:6" ht="27" customHeight="1" x14ac:dyDescent="0.25">
      <c r="A246" s="126"/>
      <c r="B246" s="3" t="s">
        <v>53</v>
      </c>
      <c r="C246" s="99"/>
      <c r="D246" s="4"/>
      <c r="E246" s="107">
        <v>3146</v>
      </c>
      <c r="F246" s="188" t="s">
        <v>785</v>
      </c>
    </row>
    <row r="247" spans="1:6" x14ac:dyDescent="0.25">
      <c r="A247" s="126"/>
      <c r="B247" s="159" t="s">
        <v>651</v>
      </c>
      <c r="C247" s="99"/>
      <c r="D247" s="99"/>
      <c r="E247" s="99"/>
      <c r="F247" s="5"/>
    </row>
    <row r="248" spans="1:6" x14ac:dyDescent="0.25">
      <c r="A248" s="126"/>
      <c r="B248" s="118" t="s">
        <v>652</v>
      </c>
      <c r="C248" s="99"/>
      <c r="D248" s="99"/>
      <c r="E248" s="99"/>
      <c r="F248" s="5"/>
    </row>
    <row r="249" spans="1:6" x14ac:dyDescent="0.25">
      <c r="A249" s="126"/>
      <c r="B249" s="85" t="s">
        <v>653</v>
      </c>
      <c r="C249" s="87">
        <v>11073</v>
      </c>
      <c r="D249" s="87">
        <v>10481</v>
      </c>
      <c r="E249" s="87">
        <f>C249+D249</f>
        <v>21554</v>
      </c>
      <c r="F249" s="4"/>
    </row>
    <row r="250" spans="1:6" x14ac:dyDescent="0.25">
      <c r="A250" s="126"/>
      <c r="B250" s="85" t="s">
        <v>654</v>
      </c>
      <c r="C250" s="87">
        <v>27983</v>
      </c>
      <c r="D250" s="87">
        <v>26141</v>
      </c>
      <c r="E250" s="87">
        <f>C250+D250</f>
        <v>54124</v>
      </c>
      <c r="F250" s="4"/>
    </row>
    <row r="251" spans="1:6" x14ac:dyDescent="0.25">
      <c r="A251" s="126"/>
      <c r="B251" s="118" t="s">
        <v>655</v>
      </c>
      <c r="C251" s="87"/>
      <c r="D251" s="87"/>
      <c r="E251" s="87"/>
      <c r="F251" s="4"/>
    </row>
    <row r="252" spans="1:6" x14ac:dyDescent="0.25">
      <c r="A252" s="126"/>
      <c r="B252" s="85" t="s">
        <v>653</v>
      </c>
      <c r="C252" s="87">
        <v>186</v>
      </c>
      <c r="D252" s="87">
        <v>167</v>
      </c>
      <c r="E252" s="87">
        <f t="shared" ref="E252:E259" si="9">C252+D252</f>
        <v>353</v>
      </c>
      <c r="F252" s="4"/>
    </row>
    <row r="253" spans="1:6" x14ac:dyDescent="0.25">
      <c r="A253" s="126"/>
      <c r="B253" s="85" t="s">
        <v>654</v>
      </c>
      <c r="C253" s="87">
        <v>312</v>
      </c>
      <c r="D253" s="87">
        <v>261</v>
      </c>
      <c r="E253" s="87">
        <f t="shared" si="9"/>
        <v>573</v>
      </c>
      <c r="F253" s="4"/>
    </row>
    <row r="254" spans="1:6" x14ac:dyDescent="0.25">
      <c r="A254" s="126"/>
      <c r="B254" s="118" t="s">
        <v>656</v>
      </c>
      <c r="C254" s="87"/>
      <c r="D254" s="87"/>
      <c r="E254" s="87"/>
      <c r="F254" s="4"/>
    </row>
    <row r="255" spans="1:6" x14ac:dyDescent="0.25">
      <c r="A255" s="126"/>
      <c r="B255" s="85" t="s">
        <v>653</v>
      </c>
      <c r="C255" s="87">
        <v>219</v>
      </c>
      <c r="D255" s="87">
        <v>168</v>
      </c>
      <c r="E255" s="87">
        <f t="shared" si="9"/>
        <v>387</v>
      </c>
      <c r="F255" s="4"/>
    </row>
    <row r="256" spans="1:6" x14ac:dyDescent="0.25">
      <c r="A256" s="126"/>
      <c r="B256" s="85" t="s">
        <v>654</v>
      </c>
      <c r="C256" s="87">
        <v>750</v>
      </c>
      <c r="D256" s="87">
        <v>654</v>
      </c>
      <c r="E256" s="87">
        <f t="shared" si="9"/>
        <v>1404</v>
      </c>
      <c r="F256" s="4"/>
    </row>
    <row r="257" spans="1:6" x14ac:dyDescent="0.25">
      <c r="A257" s="126"/>
      <c r="B257" s="118" t="s">
        <v>657</v>
      </c>
      <c r="C257" s="87"/>
      <c r="D257" s="87"/>
      <c r="E257" s="87"/>
      <c r="F257" s="4"/>
    </row>
    <row r="258" spans="1:6" x14ac:dyDescent="0.25">
      <c r="A258" s="126"/>
      <c r="B258" s="85" t="s">
        <v>653</v>
      </c>
      <c r="C258" s="87">
        <v>74</v>
      </c>
      <c r="D258" s="87">
        <v>46</v>
      </c>
      <c r="E258" s="87">
        <f t="shared" si="9"/>
        <v>120</v>
      </c>
      <c r="F258" s="4"/>
    </row>
    <row r="259" spans="1:6" x14ac:dyDescent="0.25">
      <c r="A259" s="126"/>
      <c r="B259" s="85" t="s">
        <v>654</v>
      </c>
      <c r="C259" s="87">
        <v>186</v>
      </c>
      <c r="D259" s="87">
        <v>183</v>
      </c>
      <c r="E259" s="87">
        <f t="shared" si="9"/>
        <v>369</v>
      </c>
      <c r="F259" s="4"/>
    </row>
    <row r="260" spans="1:6" ht="35.25" customHeight="1" x14ac:dyDescent="0.25">
      <c r="A260" s="126"/>
      <c r="B260" s="3" t="s">
        <v>54</v>
      </c>
      <c r="C260" s="4"/>
      <c r="D260" s="80"/>
      <c r="E260" s="80"/>
      <c r="F260" s="4"/>
    </row>
    <row r="261" spans="1:6" x14ac:dyDescent="0.25">
      <c r="A261" s="126"/>
      <c r="B261" s="3">
        <v>2024</v>
      </c>
      <c r="C261" s="4"/>
      <c r="D261" s="80">
        <v>305</v>
      </c>
      <c r="E261" s="80">
        <v>305</v>
      </c>
      <c r="F261" s="4" t="s">
        <v>800</v>
      </c>
    </row>
    <row r="262" spans="1:6" x14ac:dyDescent="0.25">
      <c r="A262" s="126"/>
      <c r="B262" s="3">
        <v>2022</v>
      </c>
      <c r="C262" s="4"/>
      <c r="D262" s="80">
        <v>446</v>
      </c>
      <c r="E262" s="80">
        <v>446</v>
      </c>
      <c r="F262" s="4"/>
    </row>
    <row r="263" spans="1:6" ht="22.5" x14ac:dyDescent="0.25">
      <c r="A263" s="126"/>
      <c r="B263" s="3" t="s">
        <v>55</v>
      </c>
      <c r="C263" s="4"/>
      <c r="D263" s="4"/>
      <c r="E263" s="4"/>
      <c r="F263" s="4"/>
    </row>
    <row r="264" spans="1:6" ht="22.5" x14ac:dyDescent="0.25">
      <c r="A264" s="126"/>
      <c r="B264" s="3" t="s">
        <v>56</v>
      </c>
      <c r="C264" s="4"/>
      <c r="D264" s="4"/>
      <c r="E264" s="4"/>
      <c r="F264" s="306" t="s">
        <v>666</v>
      </c>
    </row>
    <row r="265" spans="1:6" ht="15" customHeight="1" x14ac:dyDescent="0.25">
      <c r="A265" s="126"/>
      <c r="B265" s="3">
        <v>2024</v>
      </c>
      <c r="C265" s="87"/>
      <c r="D265" s="87"/>
      <c r="E265" s="121">
        <v>0.87</v>
      </c>
      <c r="F265" s="307"/>
    </row>
    <row r="266" spans="1:6" x14ac:dyDescent="0.25">
      <c r="A266" s="126"/>
      <c r="B266" s="3">
        <v>2023</v>
      </c>
      <c r="C266" s="87"/>
      <c r="D266" s="87"/>
      <c r="E266" s="121">
        <v>0.85599999999999998</v>
      </c>
      <c r="F266" s="308"/>
    </row>
    <row r="267" spans="1:6" x14ac:dyDescent="0.25">
      <c r="A267" s="126"/>
      <c r="B267" s="265" t="s">
        <v>57</v>
      </c>
      <c r="C267" s="285"/>
      <c r="D267" s="285"/>
      <c r="E267" s="121">
        <v>0.127</v>
      </c>
      <c r="F267" s="309" t="s">
        <v>801</v>
      </c>
    </row>
    <row r="268" spans="1:6" x14ac:dyDescent="0.25">
      <c r="A268" s="126"/>
      <c r="B268" s="303"/>
      <c r="C268" s="287"/>
      <c r="D268" s="287"/>
      <c r="E268" s="121">
        <v>0.14599999999999999</v>
      </c>
      <c r="F268" s="310"/>
    </row>
    <row r="269" spans="1:6" ht="22.5" x14ac:dyDescent="0.25">
      <c r="A269" s="126"/>
      <c r="B269" s="3" t="s">
        <v>58</v>
      </c>
      <c r="C269" s="4"/>
      <c r="D269" s="4"/>
      <c r="E269" s="4"/>
      <c r="F269" s="4"/>
    </row>
    <row r="270" spans="1:6" x14ac:dyDescent="0.25">
      <c r="A270" s="126"/>
      <c r="B270" s="94">
        <v>2024</v>
      </c>
      <c r="C270" s="4"/>
      <c r="D270" s="4"/>
      <c r="E270" s="4"/>
      <c r="F270" s="4"/>
    </row>
    <row r="271" spans="1:6" x14ac:dyDescent="0.25">
      <c r="A271" s="126"/>
      <c r="B271" s="115" t="s">
        <v>618</v>
      </c>
      <c r="C271" s="98">
        <v>134</v>
      </c>
      <c r="D271" s="98">
        <v>108</v>
      </c>
      <c r="E271" s="87">
        <f>C271+D271</f>
        <v>242</v>
      </c>
      <c r="F271" s="4"/>
    </row>
    <row r="272" spans="1:6" x14ac:dyDescent="0.25">
      <c r="A272" s="126"/>
      <c r="B272" s="85" t="s">
        <v>621</v>
      </c>
      <c r="C272" s="98">
        <v>140</v>
      </c>
      <c r="D272" s="98">
        <v>87</v>
      </c>
      <c r="E272" s="87">
        <f t="shared" ref="E272:E314" si="10">C272+D272</f>
        <v>227</v>
      </c>
      <c r="F272" s="4"/>
    </row>
    <row r="273" spans="1:6" x14ac:dyDescent="0.25">
      <c r="A273" s="126"/>
      <c r="B273" s="85" t="s">
        <v>620</v>
      </c>
      <c r="C273" s="98">
        <v>102</v>
      </c>
      <c r="D273" s="98">
        <v>88</v>
      </c>
      <c r="E273" s="87">
        <f t="shared" si="10"/>
        <v>190</v>
      </c>
      <c r="F273" s="4"/>
    </row>
    <row r="274" spans="1:6" x14ac:dyDescent="0.25">
      <c r="A274" s="126"/>
      <c r="B274" s="85" t="s">
        <v>622</v>
      </c>
      <c r="C274" s="98">
        <v>50</v>
      </c>
      <c r="D274" s="98">
        <v>52</v>
      </c>
      <c r="E274" s="87">
        <f t="shared" si="10"/>
        <v>102</v>
      </c>
      <c r="F274" s="4"/>
    </row>
    <row r="275" spans="1:6" x14ac:dyDescent="0.25">
      <c r="A275" s="126"/>
      <c r="B275" s="85" t="s">
        <v>619</v>
      </c>
      <c r="C275" s="98">
        <v>53</v>
      </c>
      <c r="D275" s="98">
        <v>49</v>
      </c>
      <c r="E275" s="87">
        <f t="shared" si="10"/>
        <v>102</v>
      </c>
      <c r="F275" s="4"/>
    </row>
    <row r="276" spans="1:6" x14ac:dyDescent="0.25">
      <c r="A276" s="126"/>
      <c r="B276" s="85" t="s">
        <v>802</v>
      </c>
      <c r="C276" s="98">
        <v>25</v>
      </c>
      <c r="D276" s="98">
        <v>57</v>
      </c>
      <c r="E276" s="87">
        <f t="shared" si="10"/>
        <v>82</v>
      </c>
      <c r="F276" s="4"/>
    </row>
    <row r="277" spans="1:6" ht="21" x14ac:dyDescent="0.25">
      <c r="A277" s="126"/>
      <c r="B277" s="115" t="s">
        <v>803</v>
      </c>
      <c r="C277" s="98">
        <v>35</v>
      </c>
      <c r="D277" s="98">
        <v>20</v>
      </c>
      <c r="E277" s="87">
        <f t="shared" si="10"/>
        <v>55</v>
      </c>
      <c r="F277" s="4"/>
    </row>
    <row r="278" spans="1:6" x14ac:dyDescent="0.25">
      <c r="A278" s="126"/>
      <c r="B278" s="85" t="s">
        <v>804</v>
      </c>
      <c r="C278" s="98">
        <v>21</v>
      </c>
      <c r="D278" s="98">
        <v>27</v>
      </c>
      <c r="E278" s="87">
        <f t="shared" si="10"/>
        <v>48</v>
      </c>
      <c r="F278" s="4"/>
    </row>
    <row r="279" spans="1:6" x14ac:dyDescent="0.25">
      <c r="A279" s="126"/>
      <c r="B279" s="85" t="s">
        <v>624</v>
      </c>
      <c r="C279" s="98">
        <v>28</v>
      </c>
      <c r="D279" s="98">
        <v>15</v>
      </c>
      <c r="E279" s="87">
        <f t="shared" si="10"/>
        <v>43</v>
      </c>
      <c r="F279" s="4"/>
    </row>
    <row r="280" spans="1:6" ht="22.5" x14ac:dyDescent="0.25">
      <c r="A280" s="126"/>
      <c r="B280" s="192" t="s">
        <v>623</v>
      </c>
      <c r="C280" s="98">
        <v>27</v>
      </c>
      <c r="D280" s="98">
        <v>14</v>
      </c>
      <c r="E280" s="87">
        <f t="shared" si="10"/>
        <v>41</v>
      </c>
      <c r="F280" s="4"/>
    </row>
    <row r="281" spans="1:6" x14ac:dyDescent="0.25">
      <c r="A281" s="126"/>
      <c r="B281" s="118">
        <v>2023</v>
      </c>
      <c r="C281" s="98"/>
      <c r="D281" s="98"/>
      <c r="E281" s="87"/>
      <c r="F281" s="4"/>
    </row>
    <row r="282" spans="1:6" x14ac:dyDescent="0.25">
      <c r="A282" s="126"/>
      <c r="B282" s="85" t="s">
        <v>626</v>
      </c>
      <c r="C282" s="98">
        <v>183</v>
      </c>
      <c r="D282" s="98">
        <v>240</v>
      </c>
      <c r="E282" s="87">
        <f t="shared" si="10"/>
        <v>423</v>
      </c>
      <c r="F282" s="4"/>
    </row>
    <row r="283" spans="1:6" x14ac:dyDescent="0.25">
      <c r="A283" s="126"/>
      <c r="B283" s="85" t="s">
        <v>618</v>
      </c>
      <c r="C283" s="98">
        <v>169</v>
      </c>
      <c r="D283" s="98">
        <v>120</v>
      </c>
      <c r="E283" s="87">
        <f t="shared" si="10"/>
        <v>289</v>
      </c>
      <c r="F283" s="4"/>
    </row>
    <row r="284" spans="1:6" x14ac:dyDescent="0.25">
      <c r="A284" s="126"/>
      <c r="B284" s="85" t="s">
        <v>621</v>
      </c>
      <c r="C284" s="98">
        <v>179</v>
      </c>
      <c r="D284" s="98">
        <v>109</v>
      </c>
      <c r="E284" s="87">
        <f t="shared" si="10"/>
        <v>288</v>
      </c>
      <c r="F284" s="4"/>
    </row>
    <row r="285" spans="1:6" x14ac:dyDescent="0.25">
      <c r="A285" s="126"/>
      <c r="B285" s="85" t="s">
        <v>620</v>
      </c>
      <c r="C285" s="98">
        <v>170</v>
      </c>
      <c r="D285" s="98">
        <v>91</v>
      </c>
      <c r="E285" s="87">
        <f t="shared" si="10"/>
        <v>261</v>
      </c>
      <c r="F285" s="4"/>
    </row>
    <row r="286" spans="1:6" x14ac:dyDescent="0.25">
      <c r="A286" s="126"/>
      <c r="B286" s="85" t="s">
        <v>622</v>
      </c>
      <c r="C286" s="98">
        <v>58</v>
      </c>
      <c r="D286" s="98">
        <v>49</v>
      </c>
      <c r="E286" s="87">
        <f t="shared" si="10"/>
        <v>107</v>
      </c>
      <c r="F286" s="4"/>
    </row>
    <row r="287" spans="1:6" x14ac:dyDescent="0.25">
      <c r="A287" s="126"/>
      <c r="B287" s="115" t="s">
        <v>619</v>
      </c>
      <c r="C287" s="98">
        <v>37</v>
      </c>
      <c r="D287" s="98">
        <v>37</v>
      </c>
      <c r="E287" s="87">
        <f t="shared" si="10"/>
        <v>74</v>
      </c>
      <c r="F287" s="20"/>
    </row>
    <row r="288" spans="1:6" x14ac:dyDescent="0.25">
      <c r="A288" s="126"/>
      <c r="B288" s="85" t="s">
        <v>738</v>
      </c>
      <c r="C288" s="98">
        <v>31</v>
      </c>
      <c r="D288" s="98">
        <v>28</v>
      </c>
      <c r="E288" s="87">
        <f t="shared" si="10"/>
        <v>59</v>
      </c>
      <c r="F288" s="4"/>
    </row>
    <row r="289" spans="1:6" x14ac:dyDescent="0.25">
      <c r="A289" s="126"/>
      <c r="B289" s="85" t="s">
        <v>739</v>
      </c>
      <c r="C289" s="98">
        <v>19</v>
      </c>
      <c r="D289" s="98">
        <v>33</v>
      </c>
      <c r="E289" s="87">
        <f t="shared" si="10"/>
        <v>52</v>
      </c>
      <c r="F289" s="4"/>
    </row>
    <row r="290" spans="1:6" x14ac:dyDescent="0.25">
      <c r="A290" s="126"/>
      <c r="B290" s="85" t="s">
        <v>740</v>
      </c>
      <c r="C290" s="98">
        <v>36</v>
      </c>
      <c r="D290" s="98">
        <v>7</v>
      </c>
      <c r="E290" s="87">
        <f t="shared" si="10"/>
        <v>43</v>
      </c>
      <c r="F290" s="4"/>
    </row>
    <row r="291" spans="1:6" x14ac:dyDescent="0.25">
      <c r="A291" s="126"/>
      <c r="B291" s="122" t="s">
        <v>624</v>
      </c>
      <c r="C291" s="98">
        <v>30</v>
      </c>
      <c r="D291" s="98">
        <v>12</v>
      </c>
      <c r="E291" s="87">
        <f t="shared" si="10"/>
        <v>42</v>
      </c>
      <c r="F291" s="4"/>
    </row>
    <row r="292" spans="1:6" ht="22.5" x14ac:dyDescent="0.25">
      <c r="A292" s="126"/>
      <c r="B292" s="3" t="s">
        <v>59</v>
      </c>
      <c r="C292" s="98"/>
      <c r="D292" s="98"/>
      <c r="E292" s="87"/>
      <c r="F292" s="4"/>
    </row>
    <row r="293" spans="1:6" x14ac:dyDescent="0.25">
      <c r="A293" s="126"/>
      <c r="B293" s="118">
        <v>2024</v>
      </c>
      <c r="C293" s="98"/>
      <c r="D293" s="98"/>
      <c r="E293" s="87">
        <f t="shared" si="10"/>
        <v>0</v>
      </c>
      <c r="F293" s="4"/>
    </row>
    <row r="294" spans="1:6" x14ac:dyDescent="0.25">
      <c r="A294" s="126"/>
      <c r="B294" s="85" t="s">
        <v>625</v>
      </c>
      <c r="C294" s="98">
        <v>5775</v>
      </c>
      <c r="D294" s="98">
        <v>6789</v>
      </c>
      <c r="E294" s="87">
        <f t="shared" si="10"/>
        <v>12564</v>
      </c>
      <c r="F294" s="4"/>
    </row>
    <row r="295" spans="1:6" x14ac:dyDescent="0.25">
      <c r="A295" s="126"/>
      <c r="B295" s="85" t="s">
        <v>626</v>
      </c>
      <c r="C295" s="98">
        <v>2263</v>
      </c>
      <c r="D295" s="98">
        <v>3015</v>
      </c>
      <c r="E295" s="87">
        <f t="shared" si="10"/>
        <v>5278</v>
      </c>
      <c r="F295" s="4"/>
    </row>
    <row r="296" spans="1:6" x14ac:dyDescent="0.25">
      <c r="A296" s="126"/>
      <c r="B296" s="85" t="s">
        <v>618</v>
      </c>
      <c r="C296" s="98">
        <v>2297</v>
      </c>
      <c r="D296" s="98">
        <v>2917</v>
      </c>
      <c r="E296" s="87">
        <f t="shared" si="10"/>
        <v>5214</v>
      </c>
      <c r="F296" s="4"/>
    </row>
    <row r="297" spans="1:6" x14ac:dyDescent="0.25">
      <c r="A297" s="126"/>
      <c r="B297" s="85" t="s">
        <v>806</v>
      </c>
      <c r="C297" s="98">
        <v>1435</v>
      </c>
      <c r="D297" s="98">
        <v>1439</v>
      </c>
      <c r="E297" s="87">
        <f t="shared" si="10"/>
        <v>2874</v>
      </c>
      <c r="F297" s="4"/>
    </row>
    <row r="298" spans="1:6" x14ac:dyDescent="0.25">
      <c r="A298" s="126"/>
      <c r="B298" s="85" t="s">
        <v>805</v>
      </c>
      <c r="C298" s="98">
        <v>1284</v>
      </c>
      <c r="D298" s="98">
        <v>1416</v>
      </c>
      <c r="E298" s="87">
        <f t="shared" si="10"/>
        <v>2700</v>
      </c>
      <c r="F298" s="4"/>
    </row>
    <row r="299" spans="1:6" x14ac:dyDescent="0.25">
      <c r="A299" s="126"/>
      <c r="B299" s="85" t="s">
        <v>627</v>
      </c>
      <c r="C299" s="98">
        <v>623</v>
      </c>
      <c r="D299" s="98">
        <v>1113</v>
      </c>
      <c r="E299" s="87">
        <f t="shared" si="10"/>
        <v>1736</v>
      </c>
      <c r="F299" s="4"/>
    </row>
    <row r="300" spans="1:6" x14ac:dyDescent="0.25">
      <c r="A300" s="126"/>
      <c r="B300" s="85" t="s">
        <v>621</v>
      </c>
      <c r="C300" s="98">
        <v>552</v>
      </c>
      <c r="D300" s="98">
        <v>589</v>
      </c>
      <c r="E300" s="87">
        <f t="shared" si="10"/>
        <v>1141</v>
      </c>
      <c r="F300" s="4"/>
    </row>
    <row r="301" spans="1:6" x14ac:dyDescent="0.25">
      <c r="A301" s="126"/>
      <c r="B301" s="85" t="s">
        <v>624</v>
      </c>
      <c r="C301" s="98">
        <v>684</v>
      </c>
      <c r="D301" s="98">
        <v>341</v>
      </c>
      <c r="E301" s="87">
        <f t="shared" si="10"/>
        <v>1025</v>
      </c>
      <c r="F301" s="4"/>
    </row>
    <row r="302" spans="1:6" ht="15.75" customHeight="1" x14ac:dyDescent="0.25">
      <c r="A302" s="126"/>
      <c r="B302" s="85" t="s">
        <v>622</v>
      </c>
      <c r="C302" s="98">
        <v>373</v>
      </c>
      <c r="D302" s="98">
        <v>576</v>
      </c>
      <c r="E302" s="87">
        <f t="shared" si="10"/>
        <v>949</v>
      </c>
      <c r="F302" s="4"/>
    </row>
    <row r="303" spans="1:6" x14ac:dyDescent="0.25">
      <c r="A303" s="126"/>
      <c r="B303" s="85" t="s">
        <v>629</v>
      </c>
      <c r="C303" s="98">
        <v>417</v>
      </c>
      <c r="D303" s="98">
        <v>428</v>
      </c>
      <c r="E303" s="87">
        <f t="shared" si="10"/>
        <v>845</v>
      </c>
      <c r="F303" s="4"/>
    </row>
    <row r="304" spans="1:6" x14ac:dyDescent="0.25">
      <c r="A304" s="126"/>
      <c r="B304" s="118">
        <v>2023</v>
      </c>
      <c r="C304" s="98"/>
      <c r="D304" s="98"/>
      <c r="E304" s="87"/>
      <c r="F304" s="4"/>
    </row>
    <row r="305" spans="1:6" x14ac:dyDescent="0.25">
      <c r="A305" s="126"/>
      <c r="B305" s="85" t="s">
        <v>625</v>
      </c>
      <c r="C305" s="98">
        <v>5918</v>
      </c>
      <c r="D305" s="98">
        <v>6768</v>
      </c>
      <c r="E305" s="87">
        <f t="shared" si="10"/>
        <v>12686</v>
      </c>
      <c r="F305" s="4"/>
    </row>
    <row r="306" spans="1:6" x14ac:dyDescent="0.25">
      <c r="A306" s="126"/>
      <c r="B306" s="85" t="s">
        <v>629</v>
      </c>
      <c r="C306" s="98">
        <v>1675</v>
      </c>
      <c r="D306" s="98">
        <v>1803</v>
      </c>
      <c r="E306" s="87">
        <f t="shared" si="10"/>
        <v>3478</v>
      </c>
      <c r="F306" s="4"/>
    </row>
    <row r="307" spans="1:6" x14ac:dyDescent="0.25">
      <c r="A307" s="126"/>
      <c r="B307" s="85" t="s">
        <v>628</v>
      </c>
      <c r="C307" s="98">
        <v>1595</v>
      </c>
      <c r="D307" s="98">
        <v>1810</v>
      </c>
      <c r="E307" s="87">
        <f t="shared" si="10"/>
        <v>3405</v>
      </c>
      <c r="F307" s="4"/>
    </row>
    <row r="308" spans="1:6" x14ac:dyDescent="0.25">
      <c r="A308" s="126"/>
      <c r="B308" s="85" t="s">
        <v>618</v>
      </c>
      <c r="C308" s="98">
        <v>1468</v>
      </c>
      <c r="D308" s="98">
        <v>1876</v>
      </c>
      <c r="E308" s="87">
        <f t="shared" si="10"/>
        <v>3344</v>
      </c>
      <c r="F308" s="4"/>
    </row>
    <row r="309" spans="1:6" x14ac:dyDescent="0.25">
      <c r="A309" s="126"/>
      <c r="B309" s="85" t="s">
        <v>626</v>
      </c>
      <c r="C309" s="98">
        <v>1131</v>
      </c>
      <c r="D309" s="98">
        <v>1245</v>
      </c>
      <c r="E309" s="87">
        <f t="shared" si="10"/>
        <v>2376</v>
      </c>
      <c r="F309" s="4"/>
    </row>
    <row r="310" spans="1:6" x14ac:dyDescent="0.25">
      <c r="A310" s="126"/>
      <c r="B310" s="85" t="s">
        <v>627</v>
      </c>
      <c r="C310" s="98">
        <v>721</v>
      </c>
      <c r="D310" s="98">
        <v>1618</v>
      </c>
      <c r="E310" s="87">
        <f t="shared" si="10"/>
        <v>2339</v>
      </c>
      <c r="F310" s="4"/>
    </row>
    <row r="311" spans="1:6" x14ac:dyDescent="0.25">
      <c r="A311" s="126"/>
      <c r="B311" s="85" t="s">
        <v>621</v>
      </c>
      <c r="C311" s="98">
        <v>884</v>
      </c>
      <c r="D311" s="98">
        <v>907</v>
      </c>
      <c r="E311" s="87">
        <f t="shared" si="10"/>
        <v>1791</v>
      </c>
      <c r="F311" s="4"/>
    </row>
    <row r="312" spans="1:6" x14ac:dyDescent="0.25">
      <c r="A312" s="126"/>
      <c r="B312" s="85" t="s">
        <v>650</v>
      </c>
      <c r="C312" s="98">
        <v>908</v>
      </c>
      <c r="D312" s="98">
        <v>600</v>
      </c>
      <c r="E312" s="87">
        <f t="shared" si="10"/>
        <v>1508</v>
      </c>
      <c r="F312" s="4"/>
    </row>
    <row r="313" spans="1:6" ht="17.25" customHeight="1" x14ac:dyDescent="0.25">
      <c r="A313" s="126"/>
      <c r="B313" s="85" t="s">
        <v>806</v>
      </c>
      <c r="C313" s="98">
        <v>691</v>
      </c>
      <c r="D313" s="98">
        <v>712</v>
      </c>
      <c r="E313" s="87">
        <f t="shared" si="10"/>
        <v>1403</v>
      </c>
      <c r="F313" s="4"/>
    </row>
    <row r="314" spans="1:6" x14ac:dyDescent="0.25">
      <c r="A314" s="126"/>
      <c r="B314" s="85" t="s">
        <v>622</v>
      </c>
      <c r="C314" s="98">
        <v>330</v>
      </c>
      <c r="D314" s="98">
        <v>410</v>
      </c>
      <c r="E314" s="87">
        <f t="shared" si="10"/>
        <v>740</v>
      </c>
      <c r="F314" s="4"/>
    </row>
    <row r="315" spans="1:6" x14ac:dyDescent="0.25">
      <c r="A315" s="126"/>
      <c r="B315" s="3" t="s">
        <v>60</v>
      </c>
      <c r="C315" s="75"/>
      <c r="D315" s="75"/>
      <c r="E315" s="75"/>
      <c r="F315" s="20"/>
    </row>
    <row r="316" spans="1:6" x14ac:dyDescent="0.25">
      <c r="A316" s="126"/>
      <c r="B316" s="3" t="s">
        <v>61</v>
      </c>
      <c r="C316" s="4"/>
      <c r="D316" s="4"/>
      <c r="E316" s="4"/>
      <c r="F316" s="20"/>
    </row>
    <row r="317" spans="1:6" ht="22.5" x14ac:dyDescent="0.25">
      <c r="A317" s="126"/>
      <c r="B317" s="3" t="s">
        <v>62</v>
      </c>
      <c r="C317" s="4"/>
      <c r="D317" s="4"/>
      <c r="E317" s="4"/>
      <c r="F317" s="20"/>
    </row>
    <row r="318" spans="1:6" x14ac:dyDescent="0.25">
      <c r="A318" s="125"/>
      <c r="B318" s="3" t="s">
        <v>63</v>
      </c>
      <c r="C318" s="84"/>
      <c r="D318" s="84">
        <v>13</v>
      </c>
      <c r="E318" s="84">
        <f>C318+D318</f>
        <v>13</v>
      </c>
      <c r="F318" s="198" t="s">
        <v>807</v>
      </c>
    </row>
    <row r="319" spans="1:6" x14ac:dyDescent="0.25">
      <c r="A319" s="125"/>
      <c r="B319" s="3" t="s">
        <v>64</v>
      </c>
      <c r="C319" s="84">
        <v>44</v>
      </c>
      <c r="D319" s="84">
        <v>26</v>
      </c>
      <c r="E319" s="84">
        <f>C319+D319</f>
        <v>70</v>
      </c>
      <c r="F319" s="198" t="s">
        <v>808</v>
      </c>
    </row>
    <row r="320" spans="1:6" x14ac:dyDescent="0.25">
      <c r="A320" s="125"/>
      <c r="B320" s="3" t="s">
        <v>65</v>
      </c>
      <c r="C320" s="84"/>
      <c r="D320" s="87">
        <v>1328</v>
      </c>
      <c r="E320" s="87">
        <f>C320+D320</f>
        <v>1328</v>
      </c>
      <c r="F320" s="198" t="s">
        <v>809</v>
      </c>
    </row>
    <row r="321" spans="1:6" ht="21" x14ac:dyDescent="0.25">
      <c r="A321" s="125"/>
      <c r="B321" s="19" t="s">
        <v>66</v>
      </c>
      <c r="C321" s="84"/>
      <c r="D321" s="87">
        <v>60720</v>
      </c>
      <c r="E321" s="87">
        <f>C321+D321</f>
        <v>60720</v>
      </c>
      <c r="F321" s="199" t="s">
        <v>810</v>
      </c>
    </row>
    <row r="322" spans="1:6" ht="33" x14ac:dyDescent="0.25">
      <c r="A322" s="126"/>
      <c r="B322" s="3" t="s">
        <v>67</v>
      </c>
      <c r="C322" s="84"/>
      <c r="D322" s="84"/>
      <c r="E322" s="84"/>
      <c r="F322" s="84"/>
    </row>
    <row r="323" spans="1:6" ht="25.5" customHeight="1" x14ac:dyDescent="0.25">
      <c r="A323" s="126"/>
      <c r="B323" s="3" t="s">
        <v>68</v>
      </c>
      <c r="C323" s="84"/>
      <c r="D323" s="84"/>
      <c r="E323" s="87">
        <v>98117</v>
      </c>
      <c r="F323" s="199" t="s">
        <v>811</v>
      </c>
    </row>
    <row r="324" spans="1:6" ht="24" x14ac:dyDescent="0.25">
      <c r="A324" s="125"/>
      <c r="B324" s="3" t="s">
        <v>812</v>
      </c>
      <c r="C324" s="84"/>
      <c r="D324" s="84"/>
      <c r="E324" s="87">
        <v>109583</v>
      </c>
      <c r="F324" s="201" t="s">
        <v>813</v>
      </c>
    </row>
    <row r="325" spans="1:6" x14ac:dyDescent="0.25">
      <c r="A325" s="125"/>
      <c r="B325" s="3" t="s">
        <v>69</v>
      </c>
      <c r="C325" s="4"/>
      <c r="D325" s="4"/>
      <c r="E325" s="103">
        <v>1</v>
      </c>
      <c r="F325" s="20"/>
    </row>
    <row r="326" spans="1:6" x14ac:dyDescent="0.25">
      <c r="A326" s="125"/>
      <c r="B326" s="3" t="s">
        <v>741</v>
      </c>
      <c r="C326" s="160"/>
      <c r="D326" s="160"/>
      <c r="E326" s="180">
        <v>0.80500000000000005</v>
      </c>
      <c r="F326" s="20"/>
    </row>
    <row r="327" spans="1:6" ht="33" x14ac:dyDescent="0.25">
      <c r="A327" s="125"/>
      <c r="B327" s="3" t="s">
        <v>70</v>
      </c>
      <c r="C327" s="84"/>
      <c r="D327" s="84"/>
      <c r="E327" s="94" t="s">
        <v>742</v>
      </c>
      <c r="F327" s="20"/>
    </row>
    <row r="328" spans="1:6" ht="22.5" x14ac:dyDescent="0.25">
      <c r="A328" s="125"/>
      <c r="B328" s="3" t="s">
        <v>71</v>
      </c>
      <c r="C328" s="4"/>
      <c r="D328" s="87"/>
      <c r="E328" s="80"/>
      <c r="F328" s="108" t="s">
        <v>743</v>
      </c>
    </row>
    <row r="329" spans="1:6" ht="22.5" x14ac:dyDescent="0.25">
      <c r="A329" s="125"/>
      <c r="B329" s="6" t="s">
        <v>72</v>
      </c>
      <c r="C329" s="7"/>
      <c r="D329" s="4"/>
      <c r="E329" s="80"/>
      <c r="F329" s="4"/>
    </row>
    <row r="330" spans="1:6" x14ac:dyDescent="0.25">
      <c r="A330" s="125"/>
      <c r="B330" s="12" t="s">
        <v>73</v>
      </c>
      <c r="C330" s="7"/>
      <c r="D330" s="87"/>
      <c r="E330" s="87"/>
      <c r="F330" s="20" t="s">
        <v>745</v>
      </c>
    </row>
    <row r="331" spans="1:6" x14ac:dyDescent="0.25">
      <c r="A331" s="125"/>
      <c r="B331" s="9" t="s">
        <v>74</v>
      </c>
      <c r="C331" s="7"/>
      <c r="D331" s="75"/>
      <c r="E331" s="80"/>
      <c r="F331" s="20" t="s">
        <v>746</v>
      </c>
    </row>
    <row r="332" spans="1:6" ht="22.5" x14ac:dyDescent="0.25">
      <c r="A332" s="125"/>
      <c r="B332" s="11" t="s">
        <v>75</v>
      </c>
      <c r="C332" s="7"/>
      <c r="D332" s="87"/>
      <c r="E332" s="80"/>
      <c r="F332" s="20" t="s">
        <v>744</v>
      </c>
    </row>
    <row r="333" spans="1:6" x14ac:dyDescent="0.25">
      <c r="A333" s="125"/>
      <c r="B333" s="141" t="s">
        <v>76</v>
      </c>
      <c r="C333" s="4"/>
      <c r="D333" s="4"/>
      <c r="E333" s="80"/>
      <c r="F333" s="4" t="s">
        <v>747</v>
      </c>
    </row>
    <row r="334" spans="1:6" x14ac:dyDescent="0.25">
      <c r="A334" s="125"/>
      <c r="B334" s="6" t="s">
        <v>77</v>
      </c>
      <c r="C334" s="4"/>
      <c r="D334" s="4"/>
      <c r="E334" s="80"/>
      <c r="F334" s="4"/>
    </row>
    <row r="335" spans="1:6" ht="22.5" x14ac:dyDescent="0.25">
      <c r="A335" s="125"/>
      <c r="B335" s="6" t="s">
        <v>78</v>
      </c>
      <c r="C335" s="7"/>
      <c r="D335" s="4"/>
      <c r="E335" s="4"/>
      <c r="F335" s="4"/>
    </row>
    <row r="336" spans="1:6" ht="22.5" x14ac:dyDescent="0.25">
      <c r="A336" s="125"/>
      <c r="B336" s="9" t="s">
        <v>79</v>
      </c>
      <c r="C336" s="105"/>
      <c r="D336" s="84">
        <v>13</v>
      </c>
      <c r="E336" s="84">
        <f>C336+D336</f>
        <v>13</v>
      </c>
      <c r="F336" s="92" t="s">
        <v>816</v>
      </c>
    </row>
    <row r="337" spans="1:6" ht="22.5" x14ac:dyDescent="0.25">
      <c r="A337" s="125"/>
      <c r="B337" s="9" t="s">
        <v>80</v>
      </c>
      <c r="C337" s="84"/>
      <c r="D337" s="84"/>
      <c r="E337" s="84">
        <v>70</v>
      </c>
      <c r="F337" s="92" t="s">
        <v>815</v>
      </c>
    </row>
    <row r="338" spans="1:6" ht="22.5" x14ac:dyDescent="0.25">
      <c r="A338" s="126"/>
      <c r="B338" s="9" t="s">
        <v>81</v>
      </c>
      <c r="C338" s="105">
        <v>57</v>
      </c>
      <c r="D338" s="84">
        <v>32</v>
      </c>
      <c r="E338" s="84">
        <f>C338+D338</f>
        <v>89</v>
      </c>
      <c r="F338" s="92" t="s">
        <v>814</v>
      </c>
    </row>
    <row r="339" spans="1:6" ht="21" x14ac:dyDescent="0.25">
      <c r="A339" s="126"/>
      <c r="B339" s="185" t="s">
        <v>82</v>
      </c>
      <c r="C339" s="105"/>
      <c r="D339" s="84"/>
      <c r="E339" s="163">
        <v>3146</v>
      </c>
      <c r="F339" s="92" t="s">
        <v>817</v>
      </c>
    </row>
    <row r="340" spans="1:6" ht="33" x14ac:dyDescent="0.25">
      <c r="A340" s="126"/>
      <c r="B340" s="12" t="s">
        <v>83</v>
      </c>
      <c r="C340" s="105"/>
      <c r="D340" s="84"/>
      <c r="E340" s="84"/>
      <c r="F340" s="84"/>
    </row>
    <row r="341" spans="1:6" ht="22.5" x14ac:dyDescent="0.25">
      <c r="A341" s="126"/>
      <c r="B341" s="9" t="s">
        <v>84</v>
      </c>
      <c r="C341" s="202"/>
      <c r="D341" s="202"/>
      <c r="E341" s="87">
        <v>60720</v>
      </c>
      <c r="F341" s="203" t="s">
        <v>818</v>
      </c>
    </row>
    <row r="342" spans="1:6" x14ac:dyDescent="0.25">
      <c r="A342" s="126"/>
      <c r="B342" s="9" t="s">
        <v>85</v>
      </c>
      <c r="C342" s="105"/>
      <c r="D342" s="84"/>
      <c r="E342" s="84"/>
      <c r="F342" s="84"/>
    </row>
    <row r="343" spans="1:6" ht="22.5" x14ac:dyDescent="0.25">
      <c r="A343" s="126"/>
      <c r="B343" s="9" t="s">
        <v>86</v>
      </c>
      <c r="C343" s="105"/>
      <c r="D343" s="84"/>
      <c r="E343" s="97">
        <v>98117</v>
      </c>
      <c r="F343" s="204">
        <v>0.67889999999999995</v>
      </c>
    </row>
    <row r="344" spans="1:6" ht="22.5" x14ac:dyDescent="0.25">
      <c r="A344" s="126"/>
      <c r="B344" s="9" t="s">
        <v>87</v>
      </c>
      <c r="C344" s="105"/>
      <c r="D344" s="84"/>
      <c r="E344" s="97">
        <v>109583</v>
      </c>
      <c r="F344" s="204">
        <v>0.75819999999999999</v>
      </c>
    </row>
    <row r="345" spans="1:6" ht="22.5" x14ac:dyDescent="0.25">
      <c r="A345" s="126"/>
      <c r="B345" s="9" t="s">
        <v>88</v>
      </c>
      <c r="C345" s="105"/>
      <c r="D345" s="84"/>
      <c r="E345" s="84"/>
      <c r="F345" s="84"/>
    </row>
    <row r="346" spans="1:6" ht="22.5" x14ac:dyDescent="0.25">
      <c r="A346" s="126"/>
      <c r="B346" s="9" t="s">
        <v>89</v>
      </c>
      <c r="C346" s="105"/>
      <c r="D346" s="84"/>
      <c r="E346" s="84"/>
      <c r="F346" s="84"/>
    </row>
    <row r="347" spans="1:6" ht="33" x14ac:dyDescent="0.25">
      <c r="A347" s="126"/>
      <c r="B347" s="9" t="s">
        <v>90</v>
      </c>
      <c r="C347" s="105"/>
      <c r="D347" s="84"/>
      <c r="E347" s="84"/>
      <c r="F347" s="84"/>
    </row>
    <row r="348" spans="1:6" ht="21" x14ac:dyDescent="0.25">
      <c r="A348" s="126"/>
      <c r="B348" s="186" t="s">
        <v>91</v>
      </c>
      <c r="C348" s="105"/>
      <c r="D348" s="94"/>
      <c r="E348" s="163">
        <v>7769</v>
      </c>
      <c r="F348" s="200" t="s">
        <v>819</v>
      </c>
    </row>
    <row r="349" spans="1:6" ht="22.5" x14ac:dyDescent="0.25">
      <c r="A349" s="126"/>
      <c r="B349" s="11" t="s">
        <v>92</v>
      </c>
      <c r="C349" s="84"/>
      <c r="D349" s="84"/>
      <c r="E349" s="84"/>
      <c r="F349" s="84"/>
    </row>
    <row r="350" spans="1:6" ht="59.25" customHeight="1" x14ac:dyDescent="0.25">
      <c r="A350" s="126"/>
      <c r="B350" s="3" t="s">
        <v>93</v>
      </c>
      <c r="C350" s="84"/>
      <c r="D350" s="84"/>
      <c r="E350" s="80"/>
      <c r="F350" s="84"/>
    </row>
    <row r="351" spans="1:6" ht="60" x14ac:dyDescent="0.25">
      <c r="A351" s="125"/>
      <c r="B351" s="148" t="s">
        <v>820</v>
      </c>
      <c r="C351" s="4"/>
      <c r="D351" s="87"/>
      <c r="E351" s="163">
        <v>184809</v>
      </c>
      <c r="F351" s="93" t="s">
        <v>821</v>
      </c>
    </row>
    <row r="352" spans="1:6" ht="48.75" customHeight="1" x14ac:dyDescent="0.25">
      <c r="A352" s="125"/>
      <c r="B352" s="6" t="s">
        <v>94</v>
      </c>
      <c r="C352" s="4"/>
      <c r="D352" s="87"/>
      <c r="E352" s="4"/>
      <c r="F352" s="84"/>
    </row>
    <row r="353" spans="1:6" ht="42" x14ac:dyDescent="0.25">
      <c r="A353" s="125"/>
      <c r="B353" s="149" t="s">
        <v>95</v>
      </c>
      <c r="C353" s="297"/>
      <c r="D353" s="301"/>
      <c r="E353" s="94"/>
      <c r="F353" s="265" t="s">
        <v>824</v>
      </c>
    </row>
    <row r="354" spans="1:6" ht="42" x14ac:dyDescent="0.25">
      <c r="A354" s="125"/>
      <c r="B354" s="185">
        <v>2024</v>
      </c>
      <c r="C354" s="314"/>
      <c r="D354" s="315"/>
      <c r="E354" s="94" t="s">
        <v>823</v>
      </c>
      <c r="F354" s="266"/>
    </row>
    <row r="355" spans="1:6" ht="42" x14ac:dyDescent="0.25">
      <c r="A355" s="125"/>
      <c r="B355" s="186">
        <v>2023</v>
      </c>
      <c r="C355" s="298"/>
      <c r="D355" s="302"/>
      <c r="E355" s="94" t="s">
        <v>822</v>
      </c>
      <c r="F355" s="303"/>
    </row>
    <row r="356" spans="1:6" ht="33" x14ac:dyDescent="0.25">
      <c r="A356" s="126"/>
      <c r="B356" s="11" t="s">
        <v>96</v>
      </c>
      <c r="C356" s="4"/>
      <c r="D356" s="4"/>
      <c r="E356" s="84"/>
      <c r="F356" s="84"/>
    </row>
    <row r="357" spans="1:6" ht="43.5" x14ac:dyDescent="0.25">
      <c r="A357" s="126"/>
      <c r="B357" s="3" t="s">
        <v>97</v>
      </c>
      <c r="C357" s="4"/>
      <c r="D357" s="4"/>
      <c r="E357" s="84"/>
      <c r="F357" s="84"/>
    </row>
    <row r="358" spans="1:6" ht="33" x14ac:dyDescent="0.25">
      <c r="A358" s="126"/>
      <c r="B358" s="3" t="s">
        <v>98</v>
      </c>
      <c r="C358" s="84"/>
      <c r="D358" s="84"/>
      <c r="E358" s="84"/>
      <c r="F358" s="84"/>
    </row>
    <row r="359" spans="1:6" ht="85.5" x14ac:dyDescent="0.25">
      <c r="A359" s="126"/>
      <c r="B359" s="3" t="s">
        <v>881</v>
      </c>
      <c r="C359" s="4"/>
      <c r="D359" s="4"/>
      <c r="E359" s="84"/>
      <c r="F359" s="84"/>
    </row>
    <row r="360" spans="1:6" ht="54" x14ac:dyDescent="0.25">
      <c r="A360" s="126"/>
      <c r="B360" s="6" t="s">
        <v>99</v>
      </c>
      <c r="C360" s="4"/>
      <c r="D360" s="94"/>
      <c r="E360" s="124"/>
      <c r="F360" s="93" t="s">
        <v>825</v>
      </c>
    </row>
    <row r="361" spans="1:6" ht="33" x14ac:dyDescent="0.25">
      <c r="A361" s="126"/>
      <c r="B361" s="6" t="s">
        <v>100</v>
      </c>
      <c r="C361" s="7"/>
      <c r="D361" s="4"/>
      <c r="E361" s="84"/>
      <c r="F361" s="4"/>
    </row>
    <row r="362" spans="1:6" ht="33" x14ac:dyDescent="0.25">
      <c r="A362" s="126"/>
      <c r="B362" s="9" t="s">
        <v>101</v>
      </c>
      <c r="C362" s="7"/>
      <c r="D362" s="4"/>
      <c r="E362" s="84"/>
      <c r="F362" s="84"/>
    </row>
    <row r="363" spans="1:6" ht="24" x14ac:dyDescent="0.25">
      <c r="A363" s="126"/>
      <c r="B363" s="9" t="s">
        <v>102</v>
      </c>
      <c r="C363" s="7"/>
      <c r="D363" s="4"/>
      <c r="E363" s="84"/>
      <c r="F363" s="93" t="s">
        <v>749</v>
      </c>
    </row>
    <row r="364" spans="1:6" ht="33" x14ac:dyDescent="0.25">
      <c r="A364" s="126"/>
      <c r="B364" s="9" t="s">
        <v>103</v>
      </c>
      <c r="C364" s="7"/>
      <c r="D364" s="4"/>
      <c r="E364" s="84"/>
      <c r="F364" s="93" t="s">
        <v>749</v>
      </c>
    </row>
    <row r="365" spans="1:6" ht="22.5" x14ac:dyDescent="0.25">
      <c r="A365" s="126"/>
      <c r="B365" s="9" t="s">
        <v>104</v>
      </c>
      <c r="C365" s="7"/>
      <c r="D365" s="4"/>
      <c r="E365" s="84"/>
      <c r="F365" s="93" t="s">
        <v>750</v>
      </c>
    </row>
    <row r="366" spans="1:6" ht="33" x14ac:dyDescent="0.25">
      <c r="A366" s="126"/>
      <c r="B366" s="10" t="s">
        <v>105</v>
      </c>
      <c r="C366" s="7"/>
      <c r="D366" s="4"/>
      <c r="E366" s="88"/>
      <c r="F366" s="93" t="s">
        <v>748</v>
      </c>
    </row>
    <row r="367" spans="1:6" x14ac:dyDescent="0.25">
      <c r="A367" s="126"/>
      <c r="B367" s="225" t="s">
        <v>106</v>
      </c>
      <c r="C367" s="297"/>
      <c r="D367" s="297"/>
      <c r="E367" s="299" t="s">
        <v>826</v>
      </c>
      <c r="F367" s="265" t="s">
        <v>824</v>
      </c>
    </row>
    <row r="368" spans="1:6" x14ac:dyDescent="0.25">
      <c r="A368" s="126"/>
      <c r="B368" s="227"/>
      <c r="C368" s="298"/>
      <c r="D368" s="298"/>
      <c r="E368" s="300"/>
      <c r="F368" s="266"/>
    </row>
    <row r="369" spans="1:6" ht="24" x14ac:dyDescent="0.25">
      <c r="A369" s="126"/>
      <c r="B369" s="226"/>
      <c r="C369" s="4"/>
      <c r="D369" s="94"/>
      <c r="E369" s="97" t="s">
        <v>827</v>
      </c>
      <c r="F369" s="303"/>
    </row>
    <row r="370" spans="1:6" ht="31.5" x14ac:dyDescent="0.25">
      <c r="A370" s="126"/>
      <c r="B370" s="19" t="s">
        <v>107</v>
      </c>
      <c r="C370" s="98">
        <v>4030</v>
      </c>
      <c r="D370" s="98">
        <v>3649</v>
      </c>
      <c r="E370" s="163">
        <f>C370+D370</f>
        <v>7679</v>
      </c>
      <c r="F370" s="94" t="s">
        <v>828</v>
      </c>
    </row>
    <row r="371" spans="1:6" ht="42" x14ac:dyDescent="0.25">
      <c r="A371" s="126"/>
      <c r="B371" s="3" t="s">
        <v>108</v>
      </c>
      <c r="C371" s="4"/>
      <c r="D371" s="4"/>
      <c r="E371" s="84"/>
      <c r="F371" s="94" t="s">
        <v>848</v>
      </c>
    </row>
    <row r="372" spans="1:6" ht="33" x14ac:dyDescent="0.25">
      <c r="A372" s="126"/>
      <c r="B372" s="3" t="s">
        <v>109</v>
      </c>
      <c r="C372" s="4"/>
      <c r="D372" s="4"/>
      <c r="E372" s="84"/>
      <c r="F372" s="84"/>
    </row>
    <row r="373" spans="1:6" ht="33" x14ac:dyDescent="0.25">
      <c r="A373" s="150"/>
      <c r="B373" s="3" t="s">
        <v>110</v>
      </c>
      <c r="C373" s="80"/>
      <c r="D373" s="80"/>
      <c r="E373" s="84"/>
      <c r="F373" s="19"/>
    </row>
    <row r="374" spans="1:6" ht="64.5" x14ac:dyDescent="0.25">
      <c r="A374" s="140"/>
      <c r="B374" s="19" t="s">
        <v>111</v>
      </c>
      <c r="C374" s="4"/>
      <c r="D374" s="3" t="s">
        <v>829</v>
      </c>
      <c r="E374" s="97">
        <f>5372+10489</f>
        <v>15861</v>
      </c>
      <c r="F374" s="84"/>
    </row>
    <row r="375" spans="1:6" ht="33" x14ac:dyDescent="0.25">
      <c r="A375" s="150"/>
      <c r="B375" s="3" t="s">
        <v>112</v>
      </c>
      <c r="C375" s="4"/>
      <c r="D375" s="4"/>
      <c r="E375" s="84"/>
      <c r="F375" s="84"/>
    </row>
    <row r="376" spans="1:6" ht="63" x14ac:dyDescent="0.25">
      <c r="A376" s="140"/>
      <c r="B376" s="92" t="s">
        <v>113</v>
      </c>
      <c r="C376" s="4"/>
      <c r="D376" s="4"/>
      <c r="E376" s="84"/>
      <c r="F376" s="94" t="s">
        <v>752</v>
      </c>
    </row>
    <row r="377" spans="1:6" ht="33" x14ac:dyDescent="0.25">
      <c r="A377" s="150"/>
      <c r="B377" s="3" t="s">
        <v>114</v>
      </c>
      <c r="C377" s="4"/>
      <c r="D377" s="4"/>
      <c r="E377" s="84"/>
      <c r="F377" s="84"/>
    </row>
    <row r="378" spans="1:6" ht="24" x14ac:dyDescent="0.25">
      <c r="A378" s="150"/>
      <c r="B378" s="3" t="s">
        <v>115</v>
      </c>
      <c r="C378" s="98">
        <v>3033</v>
      </c>
      <c r="D378" s="98">
        <v>4397</v>
      </c>
      <c r="E378" s="87">
        <f>C378+D378</f>
        <v>7430</v>
      </c>
      <c r="F378" s="93" t="s">
        <v>830</v>
      </c>
    </row>
    <row r="379" spans="1:6" ht="36" customHeight="1" x14ac:dyDescent="0.25">
      <c r="A379" s="150"/>
      <c r="B379" s="3" t="s">
        <v>116</v>
      </c>
      <c r="C379" s="84"/>
      <c r="D379" s="84"/>
      <c r="E379" s="84"/>
      <c r="F379" s="93" t="s">
        <v>831</v>
      </c>
    </row>
    <row r="380" spans="1:6" ht="79.5" customHeight="1" x14ac:dyDescent="0.25">
      <c r="A380" s="150"/>
      <c r="B380" s="3" t="s">
        <v>117</v>
      </c>
      <c r="C380" s="4"/>
      <c r="D380" s="4"/>
      <c r="E380" s="84"/>
      <c r="F380" s="93" t="s">
        <v>762</v>
      </c>
    </row>
    <row r="381" spans="1:6" ht="104.25" customHeight="1" x14ac:dyDescent="0.25">
      <c r="A381" s="150"/>
      <c r="B381" s="19" t="s">
        <v>118</v>
      </c>
      <c r="C381" s="4"/>
      <c r="D381" s="4"/>
      <c r="E381" s="84" t="s">
        <v>751</v>
      </c>
      <c r="F381" s="94" t="s">
        <v>849</v>
      </c>
    </row>
    <row r="382" spans="1:6" ht="43.5" x14ac:dyDescent="0.25">
      <c r="A382" s="150"/>
      <c r="B382" s="3" t="s">
        <v>119</v>
      </c>
      <c r="C382" s="4"/>
      <c r="D382" s="4"/>
      <c r="E382" s="84"/>
      <c r="F382" s="94" t="s">
        <v>832</v>
      </c>
    </row>
    <row r="383" spans="1:6" ht="43.5" x14ac:dyDescent="0.25">
      <c r="A383" s="150"/>
      <c r="B383" s="3" t="s">
        <v>120</v>
      </c>
      <c r="C383" s="4"/>
      <c r="D383" s="4"/>
      <c r="E383" s="84"/>
      <c r="F383" s="84" t="s">
        <v>586</v>
      </c>
    </row>
    <row r="384" spans="1:6" x14ac:dyDescent="0.25">
      <c r="A384" s="131"/>
      <c r="B384" s="132"/>
      <c r="C384" s="132"/>
      <c r="D384" s="132"/>
      <c r="E384" s="132"/>
      <c r="F384" s="133"/>
    </row>
    <row r="385" spans="1:6" ht="43.5" x14ac:dyDescent="0.25">
      <c r="A385" s="291" t="s">
        <v>121</v>
      </c>
      <c r="B385" s="3" t="s">
        <v>122</v>
      </c>
      <c r="C385" s="4"/>
      <c r="D385" s="84">
        <v>2</v>
      </c>
      <c r="E385" s="84">
        <v>2</v>
      </c>
      <c r="F385" s="4"/>
    </row>
    <row r="386" spans="1:6" ht="64.5" x14ac:dyDescent="0.25">
      <c r="A386" s="292"/>
      <c r="B386" s="3" t="s">
        <v>123</v>
      </c>
      <c r="C386" s="4"/>
      <c r="D386" s="84">
        <v>2</v>
      </c>
      <c r="E386" s="84">
        <v>2</v>
      </c>
      <c r="F386" s="4"/>
    </row>
    <row r="387" spans="1:6" ht="33" x14ac:dyDescent="0.25">
      <c r="A387" s="293"/>
      <c r="B387" s="3" t="s">
        <v>124</v>
      </c>
      <c r="C387" s="4"/>
      <c r="D387" s="80">
        <v>0</v>
      </c>
      <c r="E387" s="80">
        <v>0</v>
      </c>
      <c r="F387" s="4"/>
    </row>
    <row r="388" spans="1:6" x14ac:dyDescent="0.25">
      <c r="A388" s="131"/>
      <c r="B388" s="132"/>
      <c r="C388" s="132"/>
      <c r="D388" s="132"/>
      <c r="E388" s="132"/>
      <c r="F388" s="133"/>
    </row>
    <row r="389" spans="1:6" ht="33" x14ac:dyDescent="0.25">
      <c r="A389" s="291" t="s">
        <v>125</v>
      </c>
      <c r="B389" s="3" t="s">
        <v>126</v>
      </c>
      <c r="C389" s="4"/>
      <c r="D389" s="4"/>
      <c r="E389" s="4"/>
      <c r="F389" s="4"/>
    </row>
    <row r="390" spans="1:6" ht="45.75" customHeight="1" x14ac:dyDescent="0.25">
      <c r="A390" s="292"/>
      <c r="B390" s="3" t="s">
        <v>127</v>
      </c>
      <c r="C390" s="4"/>
      <c r="D390" s="4"/>
      <c r="E390" s="4"/>
      <c r="F390" s="4"/>
    </row>
    <row r="391" spans="1:6" ht="33" x14ac:dyDescent="0.25">
      <c r="A391" s="292"/>
      <c r="B391" s="3" t="s">
        <v>128</v>
      </c>
      <c r="C391" s="4"/>
      <c r="D391" s="4"/>
      <c r="E391" s="4"/>
      <c r="F391" s="4"/>
    </row>
    <row r="392" spans="1:6" ht="33" x14ac:dyDescent="0.25">
      <c r="A392" s="292"/>
      <c r="B392" s="3" t="s">
        <v>129</v>
      </c>
      <c r="C392" s="4"/>
      <c r="D392" s="4"/>
      <c r="E392" s="4"/>
      <c r="F392" s="4"/>
    </row>
    <row r="393" spans="1:6" ht="54" x14ac:dyDescent="0.25">
      <c r="A393" s="292"/>
      <c r="B393" s="3" t="s">
        <v>130</v>
      </c>
      <c r="C393" s="4"/>
      <c r="D393" s="4"/>
      <c r="E393" s="4"/>
      <c r="F393" s="4"/>
    </row>
    <row r="394" spans="1:6" ht="43.5" x14ac:dyDescent="0.25">
      <c r="A394" s="292"/>
      <c r="B394" s="3" t="s">
        <v>131</v>
      </c>
      <c r="C394" s="4"/>
      <c r="D394" s="4"/>
      <c r="E394" s="4"/>
      <c r="F394" s="4"/>
    </row>
    <row r="395" spans="1:6" ht="43.5" x14ac:dyDescent="0.25">
      <c r="A395" s="292"/>
      <c r="B395" s="3" t="s">
        <v>132</v>
      </c>
      <c r="C395" s="4"/>
      <c r="D395" s="4"/>
      <c r="E395" s="4"/>
      <c r="F395" s="4"/>
    </row>
    <row r="396" spans="1:6" ht="24.75" customHeight="1" x14ac:dyDescent="0.25">
      <c r="A396" s="292"/>
      <c r="B396" s="3" t="s">
        <v>133</v>
      </c>
      <c r="C396" s="4"/>
      <c r="D396" s="4"/>
      <c r="E396" s="4"/>
      <c r="F396" s="4"/>
    </row>
    <row r="397" spans="1:6" ht="33" x14ac:dyDescent="0.25">
      <c r="A397" s="293"/>
      <c r="B397" s="3" t="s">
        <v>134</v>
      </c>
      <c r="C397" s="4"/>
      <c r="D397" s="4"/>
      <c r="E397" s="4"/>
      <c r="F397" s="4"/>
    </row>
    <row r="398" spans="1:6" x14ac:dyDescent="0.25">
      <c r="A398" s="131"/>
      <c r="B398" s="132"/>
      <c r="C398" s="132"/>
      <c r="D398" s="132"/>
      <c r="E398" s="132"/>
      <c r="F398" s="133"/>
    </row>
    <row r="399" spans="1:6" ht="43.5" x14ac:dyDescent="0.25">
      <c r="A399" s="291" t="s">
        <v>135</v>
      </c>
      <c r="B399" s="3" t="s">
        <v>136</v>
      </c>
      <c r="C399" s="93"/>
      <c r="D399" s="93"/>
      <c r="E399" s="84"/>
      <c r="F399" s="93"/>
    </row>
    <row r="400" spans="1:6" ht="33" x14ac:dyDescent="0.25">
      <c r="A400" s="292"/>
      <c r="B400" s="3" t="s">
        <v>137</v>
      </c>
      <c r="C400" s="84">
        <v>5</v>
      </c>
      <c r="D400" s="84">
        <v>5</v>
      </c>
      <c r="E400" s="84">
        <v>10</v>
      </c>
      <c r="F400" s="198" t="s">
        <v>842</v>
      </c>
    </row>
    <row r="401" spans="1:6" ht="43.5" x14ac:dyDescent="0.25">
      <c r="A401" s="292"/>
      <c r="B401" s="3" t="s">
        <v>138</v>
      </c>
      <c r="C401" s="84">
        <v>8</v>
      </c>
      <c r="D401" s="84">
        <v>4</v>
      </c>
      <c r="E401" s="84">
        <v>12</v>
      </c>
      <c r="F401" s="198" t="s">
        <v>842</v>
      </c>
    </row>
    <row r="402" spans="1:6" ht="22.5" x14ac:dyDescent="0.25">
      <c r="A402" s="292"/>
      <c r="B402" s="3" t="s">
        <v>139</v>
      </c>
      <c r="C402" s="84"/>
      <c r="D402" s="93">
        <v>3</v>
      </c>
      <c r="E402" s="93">
        <v>3</v>
      </c>
      <c r="F402" s="190" t="s">
        <v>610</v>
      </c>
    </row>
    <row r="403" spans="1:6" ht="22.5" customHeight="1" x14ac:dyDescent="0.25">
      <c r="A403" s="292"/>
      <c r="B403" s="225" t="s">
        <v>140</v>
      </c>
      <c r="C403" s="84">
        <v>280</v>
      </c>
      <c r="D403" s="93">
        <v>10</v>
      </c>
      <c r="E403" s="93">
        <f>C403+D403</f>
        <v>290</v>
      </c>
      <c r="F403" s="190" t="s">
        <v>842</v>
      </c>
    </row>
    <row r="404" spans="1:6" x14ac:dyDescent="0.25">
      <c r="A404" s="292"/>
      <c r="B404" s="226"/>
      <c r="C404" s="84"/>
      <c r="D404" s="93">
        <v>3</v>
      </c>
      <c r="E404" s="93">
        <v>3</v>
      </c>
      <c r="F404" s="190" t="s">
        <v>610</v>
      </c>
    </row>
    <row r="405" spans="1:6" ht="22.5" x14ac:dyDescent="0.25">
      <c r="A405" s="292"/>
      <c r="B405" s="3" t="s">
        <v>141</v>
      </c>
      <c r="C405" s="84">
        <v>3</v>
      </c>
      <c r="D405" s="93">
        <v>1</v>
      </c>
      <c r="E405" s="93">
        <f>C405+D405</f>
        <v>4</v>
      </c>
      <c r="F405" s="190" t="s">
        <v>842</v>
      </c>
    </row>
    <row r="406" spans="1:6" ht="33" x14ac:dyDescent="0.25">
      <c r="A406" s="292"/>
      <c r="B406" s="3" t="s">
        <v>142</v>
      </c>
      <c r="C406" s="84"/>
      <c r="D406" s="93">
        <v>41</v>
      </c>
      <c r="E406" s="93">
        <v>41</v>
      </c>
      <c r="F406" s="190" t="s">
        <v>610</v>
      </c>
    </row>
    <row r="407" spans="1:6" ht="22.5" customHeight="1" x14ac:dyDescent="0.25">
      <c r="A407" s="292"/>
      <c r="B407" s="225" t="s">
        <v>143</v>
      </c>
      <c r="C407" s="84">
        <v>280</v>
      </c>
      <c r="D407" s="93">
        <v>10</v>
      </c>
      <c r="E407" s="93">
        <f>D407+C407</f>
        <v>290</v>
      </c>
      <c r="F407" s="190" t="s">
        <v>842</v>
      </c>
    </row>
    <row r="408" spans="1:6" x14ac:dyDescent="0.25">
      <c r="A408" s="292"/>
      <c r="B408" s="226"/>
      <c r="C408" s="84"/>
      <c r="D408" s="93">
        <v>3</v>
      </c>
      <c r="E408" s="93">
        <v>3</v>
      </c>
      <c r="F408" s="190" t="s">
        <v>610</v>
      </c>
    </row>
    <row r="409" spans="1:6" ht="33" customHeight="1" x14ac:dyDescent="0.25">
      <c r="A409" s="292"/>
      <c r="B409" s="225" t="s">
        <v>144</v>
      </c>
      <c r="C409" s="84">
        <v>196</v>
      </c>
      <c r="D409" s="84">
        <v>8</v>
      </c>
      <c r="E409" s="93">
        <f>D409+C409</f>
        <v>204</v>
      </c>
      <c r="F409" s="108" t="s">
        <v>842</v>
      </c>
    </row>
    <row r="410" spans="1:6" x14ac:dyDescent="0.25">
      <c r="A410" s="292"/>
      <c r="B410" s="226"/>
      <c r="C410" s="84"/>
      <c r="D410" s="84">
        <v>635</v>
      </c>
      <c r="E410" s="93">
        <v>635</v>
      </c>
      <c r="F410" s="108" t="s">
        <v>610</v>
      </c>
    </row>
    <row r="411" spans="1:6" ht="16.5" customHeight="1" x14ac:dyDescent="0.25">
      <c r="A411" s="292"/>
      <c r="B411" s="225" t="s">
        <v>145</v>
      </c>
      <c r="C411" s="84">
        <v>30</v>
      </c>
      <c r="D411" s="84"/>
      <c r="E411" s="93">
        <f>D411+C411</f>
        <v>30</v>
      </c>
      <c r="F411" s="108" t="s">
        <v>842</v>
      </c>
    </row>
    <row r="412" spans="1:6" ht="15" customHeight="1" x14ac:dyDescent="0.25">
      <c r="A412" s="292"/>
      <c r="B412" s="227"/>
      <c r="C412" s="84">
        <v>226</v>
      </c>
      <c r="D412" s="84">
        <v>405</v>
      </c>
      <c r="E412" s="93">
        <f>C412+D412</f>
        <v>631</v>
      </c>
      <c r="F412" s="206" t="s">
        <v>850</v>
      </c>
    </row>
    <row r="413" spans="1:6" x14ac:dyDescent="0.25">
      <c r="A413" s="292"/>
      <c r="B413" s="226"/>
      <c r="C413" s="84"/>
      <c r="D413" s="84">
        <v>10</v>
      </c>
      <c r="E413" s="93">
        <v>10</v>
      </c>
      <c r="F413" s="4" t="s">
        <v>610</v>
      </c>
    </row>
    <row r="414" spans="1:6" ht="22.5" x14ac:dyDescent="0.25">
      <c r="A414" s="292"/>
      <c r="B414" s="3" t="s">
        <v>146</v>
      </c>
      <c r="C414" s="4"/>
      <c r="D414" s="84">
        <v>10</v>
      </c>
      <c r="E414" s="93">
        <v>10</v>
      </c>
      <c r="F414" s="108" t="s">
        <v>610</v>
      </c>
    </row>
    <row r="415" spans="1:6" ht="22.5" x14ac:dyDescent="0.25">
      <c r="A415" s="292"/>
      <c r="B415" s="3" t="s">
        <v>147</v>
      </c>
      <c r="C415" s="4"/>
      <c r="D415" s="84">
        <v>1</v>
      </c>
      <c r="E415" s="93">
        <v>1</v>
      </c>
      <c r="F415" s="108" t="s">
        <v>610</v>
      </c>
    </row>
    <row r="416" spans="1:6" ht="22.5" x14ac:dyDescent="0.25">
      <c r="A416" s="292"/>
      <c r="B416" s="3" t="s">
        <v>148</v>
      </c>
      <c r="C416" s="98">
        <v>7674</v>
      </c>
      <c r="D416" s="87">
        <v>8028</v>
      </c>
      <c r="E416" s="97">
        <f>C416+D416</f>
        <v>15702</v>
      </c>
      <c r="F416" s="206" t="s">
        <v>850</v>
      </c>
    </row>
    <row r="417" spans="1:6" x14ac:dyDescent="0.25">
      <c r="A417" s="13"/>
      <c r="B417" s="14"/>
      <c r="C417" s="15"/>
      <c r="D417" s="15"/>
      <c r="E417" s="15"/>
      <c r="F417" s="15"/>
    </row>
    <row r="418" spans="1:6" ht="33" x14ac:dyDescent="0.25">
      <c r="A418" s="16" t="s">
        <v>149</v>
      </c>
      <c r="B418" s="17" t="s">
        <v>150</v>
      </c>
      <c r="C418" s="4"/>
      <c r="D418" s="80"/>
      <c r="E418" s="84">
        <v>12</v>
      </c>
      <c r="F418" s="4"/>
    </row>
    <row r="419" spans="1:6" ht="43.5" x14ac:dyDescent="0.25">
      <c r="A419" s="18"/>
      <c r="B419" s="17" t="s">
        <v>151</v>
      </c>
      <c r="C419" s="87"/>
      <c r="D419" s="87"/>
      <c r="E419" s="87">
        <v>11</v>
      </c>
      <c r="F419" s="94" t="s">
        <v>756</v>
      </c>
    </row>
    <row r="420" spans="1:6" ht="24" customHeight="1" x14ac:dyDescent="0.25">
      <c r="A420" s="18"/>
      <c r="B420" s="17" t="s">
        <v>152</v>
      </c>
      <c r="C420" s="80"/>
      <c r="D420" s="80"/>
      <c r="E420" s="84">
        <v>11</v>
      </c>
      <c r="F420" s="4"/>
    </row>
    <row r="421" spans="1:6" ht="22.5" x14ac:dyDescent="0.25">
      <c r="A421" s="5"/>
      <c r="B421" s="17" t="s">
        <v>153</v>
      </c>
      <c r="C421" s="4"/>
      <c r="D421" s="4"/>
      <c r="E421" s="84"/>
      <c r="F421" s="4"/>
    </row>
    <row r="422" spans="1:6" x14ac:dyDescent="0.25">
      <c r="A422" s="131"/>
      <c r="B422" s="132"/>
      <c r="C422" s="132"/>
      <c r="D422" s="132"/>
      <c r="E422" s="132"/>
      <c r="F422" s="133"/>
    </row>
    <row r="423" spans="1:6" ht="43.5" x14ac:dyDescent="0.25">
      <c r="A423" s="288" t="s">
        <v>154</v>
      </c>
      <c r="B423" s="3" t="s">
        <v>155</v>
      </c>
      <c r="C423" s="4"/>
      <c r="D423" s="4"/>
      <c r="E423" s="4"/>
      <c r="F423" s="4"/>
    </row>
    <row r="424" spans="1:6" ht="33" x14ac:dyDescent="0.25">
      <c r="A424" s="289"/>
      <c r="B424" s="3" t="s">
        <v>156</v>
      </c>
      <c r="C424" s="87">
        <v>210</v>
      </c>
      <c r="D424" s="87">
        <v>480</v>
      </c>
      <c r="E424" s="87">
        <v>690</v>
      </c>
      <c r="F424" s="84" t="s">
        <v>590</v>
      </c>
    </row>
    <row r="425" spans="1:6" ht="42" x14ac:dyDescent="0.25">
      <c r="A425" s="289"/>
      <c r="B425" s="19" t="s">
        <v>157</v>
      </c>
      <c r="C425" s="4"/>
      <c r="D425" s="4"/>
      <c r="E425" s="87">
        <v>7</v>
      </c>
      <c r="F425" s="163" t="s">
        <v>780</v>
      </c>
    </row>
    <row r="426" spans="1:6" ht="43.5" x14ac:dyDescent="0.25">
      <c r="A426" s="289"/>
      <c r="B426" s="3" t="s">
        <v>158</v>
      </c>
      <c r="C426" s="84">
        <v>5</v>
      </c>
      <c r="D426" s="84">
        <v>6</v>
      </c>
      <c r="E426" s="84">
        <v>11</v>
      </c>
      <c r="F426" s="4"/>
    </row>
    <row r="427" spans="1:6" ht="54" x14ac:dyDescent="0.25">
      <c r="A427" s="289"/>
      <c r="B427" s="3" t="s">
        <v>159</v>
      </c>
      <c r="C427" s="80">
        <v>4</v>
      </c>
      <c r="D427" s="80">
        <v>6</v>
      </c>
      <c r="E427" s="80">
        <v>10</v>
      </c>
      <c r="F427" s="4"/>
    </row>
    <row r="428" spans="1:6" ht="43.5" x14ac:dyDescent="0.25">
      <c r="A428" s="289"/>
      <c r="B428" s="3" t="s">
        <v>160</v>
      </c>
      <c r="C428" s="98">
        <v>100</v>
      </c>
      <c r="D428" s="80">
        <v>150</v>
      </c>
      <c r="E428" s="98">
        <v>250</v>
      </c>
      <c r="F428" s="80" t="s">
        <v>667</v>
      </c>
    </row>
    <row r="429" spans="1:6" ht="75" x14ac:dyDescent="0.25">
      <c r="A429" s="289"/>
      <c r="B429" s="3" t="s">
        <v>161</v>
      </c>
      <c r="C429" s="80">
        <v>25</v>
      </c>
      <c r="D429" s="80">
        <v>30</v>
      </c>
      <c r="E429" s="80">
        <v>55</v>
      </c>
      <c r="F429" s="4"/>
    </row>
    <row r="430" spans="1:6" ht="75" x14ac:dyDescent="0.25">
      <c r="A430" s="290"/>
      <c r="B430" s="6" t="s">
        <v>162</v>
      </c>
      <c r="C430" s="80">
        <v>1</v>
      </c>
      <c r="D430" s="80">
        <v>21</v>
      </c>
      <c r="E430" s="80">
        <v>22</v>
      </c>
      <c r="F430" s="4"/>
    </row>
    <row r="431" spans="1:6" x14ac:dyDescent="0.25">
      <c r="A431" s="131"/>
      <c r="B431" s="132"/>
      <c r="C431" s="132"/>
      <c r="D431" s="132"/>
      <c r="E431" s="132"/>
      <c r="F431" s="133"/>
    </row>
    <row r="432" spans="1:6" ht="43.5" x14ac:dyDescent="0.25">
      <c r="A432" s="288" t="s">
        <v>163</v>
      </c>
      <c r="B432" s="6" t="s">
        <v>164</v>
      </c>
      <c r="C432" s="7"/>
      <c r="D432" s="4"/>
      <c r="E432" s="4"/>
      <c r="F432" s="4"/>
    </row>
    <row r="433" spans="1:6" x14ac:dyDescent="0.25">
      <c r="A433" s="289"/>
      <c r="B433" s="9" t="s">
        <v>165</v>
      </c>
      <c r="C433" s="7"/>
      <c r="D433" s="4"/>
      <c r="E433" s="4"/>
      <c r="F433" s="4"/>
    </row>
    <row r="434" spans="1:6" ht="22.5" x14ac:dyDescent="0.25">
      <c r="A434" s="289"/>
      <c r="B434" s="11" t="s">
        <v>166</v>
      </c>
      <c r="C434" s="7"/>
      <c r="D434" s="4"/>
      <c r="E434" s="4"/>
      <c r="F434" s="4"/>
    </row>
    <row r="435" spans="1:6" ht="37.5" customHeight="1" x14ac:dyDescent="0.25">
      <c r="A435" s="289"/>
      <c r="B435" s="3" t="s">
        <v>167</v>
      </c>
      <c r="C435" s="4"/>
      <c r="D435" s="4"/>
      <c r="E435" s="80">
        <v>12</v>
      </c>
      <c r="F435" s="4"/>
    </row>
    <row r="436" spans="1:6" ht="33" x14ac:dyDescent="0.25">
      <c r="A436" s="289"/>
      <c r="B436" s="3" t="s">
        <v>168</v>
      </c>
      <c r="C436" s="80">
        <v>10</v>
      </c>
      <c r="D436" s="84">
        <v>15</v>
      </c>
      <c r="E436" s="84">
        <v>25</v>
      </c>
      <c r="F436" s="19"/>
    </row>
    <row r="437" spans="1:6" ht="31.5" x14ac:dyDescent="0.25">
      <c r="A437" s="289"/>
      <c r="B437" s="19" t="s">
        <v>169</v>
      </c>
      <c r="C437" s="20"/>
      <c r="D437" s="80"/>
      <c r="E437" s="80">
        <v>12</v>
      </c>
      <c r="F437" s="4"/>
    </row>
    <row r="438" spans="1:6" ht="63" x14ac:dyDescent="0.25">
      <c r="A438" s="289"/>
      <c r="B438" s="19" t="s">
        <v>170</v>
      </c>
      <c r="C438" s="4"/>
      <c r="D438" s="4"/>
      <c r="E438" s="4"/>
      <c r="F438" s="4"/>
    </row>
    <row r="439" spans="1:6" ht="54" x14ac:dyDescent="0.25">
      <c r="A439" s="289"/>
      <c r="B439" s="3" t="s">
        <v>171</v>
      </c>
      <c r="C439" s="4"/>
      <c r="D439" s="4"/>
      <c r="E439" s="4"/>
      <c r="F439" s="4"/>
    </row>
    <row r="440" spans="1:6" ht="48.75" customHeight="1" x14ac:dyDescent="0.25">
      <c r="A440" s="289"/>
      <c r="B440" s="3" t="s">
        <v>172</v>
      </c>
      <c r="C440" s="80" t="s">
        <v>595</v>
      </c>
      <c r="D440" s="4"/>
      <c r="E440" s="4"/>
      <c r="F440" s="4"/>
    </row>
    <row r="441" spans="1:6" ht="33" x14ac:dyDescent="0.25">
      <c r="A441" s="289"/>
      <c r="B441" s="3" t="s">
        <v>173</v>
      </c>
      <c r="C441" s="80" t="s">
        <v>595</v>
      </c>
      <c r="D441" s="87">
        <v>2275</v>
      </c>
      <c r="E441" s="87">
        <v>2275</v>
      </c>
      <c r="F441" s="80" t="s">
        <v>668</v>
      </c>
    </row>
    <row r="442" spans="1:6" ht="54" x14ac:dyDescent="0.25">
      <c r="A442" s="289"/>
      <c r="B442" s="3" t="s">
        <v>174</v>
      </c>
      <c r="C442" s="80" t="s">
        <v>595</v>
      </c>
      <c r="D442" s="4"/>
      <c r="E442" s="4"/>
      <c r="F442" s="4"/>
    </row>
    <row r="443" spans="1:6" ht="22.5" x14ac:dyDescent="0.25">
      <c r="A443" s="289"/>
      <c r="B443" s="148" t="s">
        <v>175</v>
      </c>
      <c r="C443" s="4"/>
      <c r="D443" s="4"/>
      <c r="E443" s="84">
        <v>12</v>
      </c>
      <c r="F443" s="3" t="s">
        <v>844</v>
      </c>
    </row>
    <row r="444" spans="1:6" ht="22.5" x14ac:dyDescent="0.25">
      <c r="A444" s="289"/>
      <c r="B444" s="3" t="s">
        <v>176</v>
      </c>
      <c r="C444" s="4"/>
      <c r="D444" s="4"/>
      <c r="E444" s="84">
        <v>12</v>
      </c>
      <c r="F444" s="108" t="s">
        <v>845</v>
      </c>
    </row>
    <row r="445" spans="1:6" ht="12.75" customHeight="1" x14ac:dyDescent="0.25">
      <c r="A445" s="289"/>
      <c r="B445" s="225" t="s">
        <v>177</v>
      </c>
      <c r="C445" s="222">
        <v>18</v>
      </c>
      <c r="D445" s="285">
        <v>130</v>
      </c>
      <c r="E445" s="285">
        <f>C445+D445</f>
        <v>148</v>
      </c>
      <c r="F445" s="222"/>
    </row>
    <row r="446" spans="1:6" x14ac:dyDescent="0.25">
      <c r="A446" s="289"/>
      <c r="B446" s="227"/>
      <c r="C446" s="223"/>
      <c r="D446" s="286"/>
      <c r="E446" s="286"/>
      <c r="F446" s="223"/>
    </row>
    <row r="447" spans="1:6" ht="9.6" customHeight="1" x14ac:dyDescent="0.25">
      <c r="A447" s="289"/>
      <c r="B447" s="226"/>
      <c r="C447" s="224"/>
      <c r="D447" s="287"/>
      <c r="E447" s="287"/>
      <c r="F447" s="224"/>
    </row>
    <row r="448" spans="1:6" x14ac:dyDescent="0.25">
      <c r="A448" s="289"/>
      <c r="B448" s="148" t="s">
        <v>178</v>
      </c>
      <c r="C448" s="4"/>
      <c r="D448" s="4"/>
      <c r="E448" s="84">
        <v>12</v>
      </c>
      <c r="F448" s="4" t="s">
        <v>846</v>
      </c>
    </row>
    <row r="449" spans="1:6" ht="22.5" x14ac:dyDescent="0.25">
      <c r="A449" s="289"/>
      <c r="B449" s="3" t="s">
        <v>179</v>
      </c>
      <c r="C449" s="4"/>
      <c r="D449" s="4"/>
      <c r="E449" s="4"/>
      <c r="F449" s="4" t="s">
        <v>843</v>
      </c>
    </row>
    <row r="450" spans="1:6" ht="33" x14ac:dyDescent="0.25">
      <c r="A450" s="289"/>
      <c r="B450" s="3" t="s">
        <v>180</v>
      </c>
      <c r="C450" s="4"/>
      <c r="D450" s="4"/>
      <c r="E450" s="84">
        <v>12</v>
      </c>
      <c r="F450" s="4"/>
    </row>
    <row r="451" spans="1:6" ht="22.5" x14ac:dyDescent="0.25">
      <c r="A451" s="289"/>
      <c r="B451" s="3" t="s">
        <v>181</v>
      </c>
      <c r="C451" s="4"/>
      <c r="D451" s="4"/>
      <c r="E451" s="84">
        <v>11</v>
      </c>
      <c r="F451" s="20"/>
    </row>
    <row r="452" spans="1:6" ht="22.5" x14ac:dyDescent="0.25">
      <c r="A452" s="289"/>
      <c r="B452" s="3" t="s">
        <v>182</v>
      </c>
      <c r="C452" s="4"/>
      <c r="D452" s="4"/>
      <c r="E452" s="4"/>
      <c r="F452" s="4"/>
    </row>
    <row r="453" spans="1:6" ht="22.5" x14ac:dyDescent="0.25">
      <c r="A453" s="289"/>
      <c r="B453" s="3" t="s">
        <v>183</v>
      </c>
      <c r="C453" s="4"/>
      <c r="D453" s="4"/>
      <c r="E453" s="4"/>
      <c r="F453" s="4"/>
    </row>
    <row r="454" spans="1:6" ht="75" x14ac:dyDescent="0.25">
      <c r="A454" s="289"/>
      <c r="B454" s="3" t="s">
        <v>184</v>
      </c>
      <c r="C454" s="4"/>
      <c r="D454" s="4"/>
      <c r="E454" s="80"/>
      <c r="F454" s="3"/>
    </row>
    <row r="455" spans="1:6" x14ac:dyDescent="0.25">
      <c r="A455" s="289"/>
      <c r="B455" s="3" t="s">
        <v>185</v>
      </c>
      <c r="C455" s="4"/>
      <c r="D455" s="4"/>
      <c r="E455" s="80">
        <v>12</v>
      </c>
      <c r="F455" s="4"/>
    </row>
    <row r="456" spans="1:6" ht="54" x14ac:dyDescent="0.25">
      <c r="A456" s="289"/>
      <c r="B456" s="3" t="s">
        <v>186</v>
      </c>
      <c r="C456" s="80">
        <v>350</v>
      </c>
      <c r="D456" s="80">
        <v>550</v>
      </c>
      <c r="E456" s="80">
        <v>900</v>
      </c>
      <c r="F456" s="80" t="s">
        <v>781</v>
      </c>
    </row>
    <row r="457" spans="1:6" ht="38.25" customHeight="1" x14ac:dyDescent="0.25">
      <c r="A457" s="289"/>
      <c r="B457" s="3" t="s">
        <v>187</v>
      </c>
      <c r="C457" s="4"/>
      <c r="D457" s="4"/>
      <c r="E457" s="4"/>
      <c r="F457" s="80" t="s">
        <v>669</v>
      </c>
    </row>
    <row r="458" spans="1:6" ht="43.5" x14ac:dyDescent="0.25">
      <c r="A458" s="289"/>
      <c r="B458" s="3" t="s">
        <v>188</v>
      </c>
      <c r="C458" s="4"/>
      <c r="D458" s="80"/>
      <c r="E458" s="84">
        <v>46</v>
      </c>
      <c r="F458" s="4"/>
    </row>
    <row r="459" spans="1:6" ht="54" x14ac:dyDescent="0.25">
      <c r="A459" s="289"/>
      <c r="B459" s="3" t="s">
        <v>189</v>
      </c>
      <c r="C459" s="4"/>
      <c r="D459" s="4"/>
      <c r="E459" s="84">
        <v>14</v>
      </c>
      <c r="F459" s="4"/>
    </row>
    <row r="460" spans="1:6" ht="43.5" x14ac:dyDescent="0.25">
      <c r="A460" s="289"/>
      <c r="B460" s="3" t="s">
        <v>190</v>
      </c>
      <c r="C460" s="4"/>
      <c r="D460" s="4"/>
      <c r="E460" s="84">
        <v>1</v>
      </c>
      <c r="F460" s="4"/>
    </row>
    <row r="461" spans="1:6" ht="54" x14ac:dyDescent="0.25">
      <c r="A461" s="289"/>
      <c r="B461" s="3" t="s">
        <v>191</v>
      </c>
      <c r="C461" s="4"/>
      <c r="D461" s="103"/>
      <c r="E461" s="88"/>
      <c r="F461" s="80"/>
    </row>
    <row r="462" spans="1:6" x14ac:dyDescent="0.25">
      <c r="A462" s="289"/>
      <c r="B462" s="3">
        <v>2024</v>
      </c>
      <c r="C462" s="4"/>
      <c r="D462" s="103"/>
      <c r="E462" s="88">
        <v>0.96</v>
      </c>
      <c r="F462" s="80"/>
    </row>
    <row r="463" spans="1:6" x14ac:dyDescent="0.25">
      <c r="A463" s="289"/>
      <c r="B463" s="85">
        <v>2023</v>
      </c>
      <c r="C463" s="4"/>
      <c r="D463" s="84"/>
      <c r="E463" s="88">
        <v>0.81</v>
      </c>
      <c r="F463" s="20" t="s">
        <v>757</v>
      </c>
    </row>
    <row r="464" spans="1:6" x14ac:dyDescent="0.25">
      <c r="A464" s="289"/>
      <c r="B464" s="85">
        <v>2022</v>
      </c>
      <c r="C464" s="4"/>
      <c r="D464" s="84"/>
      <c r="E464" s="88">
        <v>0.9</v>
      </c>
      <c r="F464" s="20" t="s">
        <v>611</v>
      </c>
    </row>
    <row r="465" spans="1:6" ht="31.5" x14ac:dyDescent="0.25">
      <c r="A465" s="289"/>
      <c r="B465" s="19" t="s">
        <v>192</v>
      </c>
      <c r="C465" s="4"/>
      <c r="D465" s="4"/>
      <c r="E465" s="84" t="s">
        <v>595</v>
      </c>
      <c r="F465" s="4"/>
    </row>
    <row r="466" spans="1:6" ht="33" x14ac:dyDescent="0.25">
      <c r="A466" s="289"/>
      <c r="B466" s="3" t="s">
        <v>193</v>
      </c>
      <c r="C466" s="4"/>
      <c r="D466" s="4"/>
      <c r="E466" s="84"/>
      <c r="F466" s="4"/>
    </row>
    <row r="467" spans="1:6" x14ac:dyDescent="0.25">
      <c r="A467" s="289"/>
      <c r="B467" s="3">
        <v>2024</v>
      </c>
      <c r="C467" s="4"/>
      <c r="D467" s="80">
        <v>71</v>
      </c>
      <c r="E467" s="84">
        <v>71</v>
      </c>
      <c r="F467" s="4" t="s">
        <v>611</v>
      </c>
    </row>
    <row r="468" spans="1:6" x14ac:dyDescent="0.25">
      <c r="A468" s="289"/>
      <c r="B468" s="3">
        <v>2023</v>
      </c>
      <c r="C468" s="4"/>
      <c r="D468" s="75">
        <v>45</v>
      </c>
      <c r="E468" s="84">
        <v>45</v>
      </c>
      <c r="F468" s="4" t="s">
        <v>610</v>
      </c>
    </row>
    <row r="469" spans="1:6" x14ac:dyDescent="0.25">
      <c r="A469" s="289"/>
      <c r="B469" s="3">
        <v>2022</v>
      </c>
      <c r="C469" s="4"/>
      <c r="D469" s="75">
        <v>57</v>
      </c>
      <c r="E469" s="84">
        <v>57</v>
      </c>
      <c r="F469" s="4" t="s">
        <v>610</v>
      </c>
    </row>
    <row r="470" spans="1:6" x14ac:dyDescent="0.25">
      <c r="A470" s="289"/>
      <c r="B470" s="3"/>
      <c r="C470" s="4"/>
      <c r="D470" s="75">
        <v>100</v>
      </c>
      <c r="E470" s="84">
        <f>D470</f>
        <v>100</v>
      </c>
      <c r="F470" s="4" t="s">
        <v>611</v>
      </c>
    </row>
    <row r="471" spans="1:6" ht="22.5" x14ac:dyDescent="0.25">
      <c r="A471" s="289"/>
      <c r="B471" s="3" t="s">
        <v>194</v>
      </c>
      <c r="C471" s="4"/>
      <c r="D471" s="4"/>
      <c r="E471" s="84"/>
      <c r="F471" s="4"/>
    </row>
    <row r="472" spans="1:6" x14ac:dyDescent="0.25">
      <c r="A472" s="289"/>
      <c r="B472" s="3">
        <v>2024</v>
      </c>
      <c r="C472" s="4"/>
      <c r="D472" s="4"/>
      <c r="E472" s="84">
        <v>86</v>
      </c>
      <c r="F472" s="4" t="s">
        <v>611</v>
      </c>
    </row>
    <row r="473" spans="1:6" x14ac:dyDescent="0.25">
      <c r="A473" s="289"/>
      <c r="B473" s="3">
        <v>2023</v>
      </c>
      <c r="C473" s="4"/>
      <c r="D473" s="75">
        <v>104</v>
      </c>
      <c r="E473" s="84">
        <v>104</v>
      </c>
      <c r="F473" s="4" t="s">
        <v>610</v>
      </c>
    </row>
    <row r="474" spans="1:6" x14ac:dyDescent="0.25">
      <c r="A474" s="289"/>
      <c r="B474" s="3">
        <v>2023</v>
      </c>
      <c r="C474" s="4"/>
      <c r="D474" s="75"/>
      <c r="E474" s="84">
        <v>348</v>
      </c>
      <c r="F474" s="4" t="s">
        <v>611</v>
      </c>
    </row>
    <row r="475" spans="1:6" ht="22.5" x14ac:dyDescent="0.25">
      <c r="A475" s="289"/>
      <c r="B475" s="3" t="s">
        <v>195</v>
      </c>
      <c r="C475" s="4"/>
      <c r="D475" s="4"/>
      <c r="E475" s="84"/>
      <c r="F475" s="4"/>
    </row>
    <row r="476" spans="1:6" x14ac:dyDescent="0.25">
      <c r="A476" s="289"/>
      <c r="B476" s="3">
        <v>2024</v>
      </c>
      <c r="C476" s="4"/>
      <c r="D476" s="4"/>
      <c r="E476" s="84">
        <v>27</v>
      </c>
      <c r="F476" s="4" t="s">
        <v>611</v>
      </c>
    </row>
    <row r="477" spans="1:6" x14ac:dyDescent="0.25">
      <c r="A477" s="289"/>
      <c r="B477" s="85">
        <v>2023</v>
      </c>
      <c r="C477" s="4"/>
      <c r="D477" s="84">
        <v>149</v>
      </c>
      <c r="E477" s="84">
        <v>149</v>
      </c>
      <c r="F477" s="4" t="s">
        <v>610</v>
      </c>
    </row>
    <row r="478" spans="1:6" x14ac:dyDescent="0.25">
      <c r="A478" s="289"/>
      <c r="B478" s="85">
        <v>2023</v>
      </c>
      <c r="C478" s="4"/>
      <c r="D478" s="80"/>
      <c r="E478" s="84">
        <v>348</v>
      </c>
      <c r="F478" s="4" t="s">
        <v>611</v>
      </c>
    </row>
    <row r="479" spans="1:6" ht="33" x14ac:dyDescent="0.25">
      <c r="A479" s="289"/>
      <c r="B479" s="3" t="s">
        <v>196</v>
      </c>
      <c r="C479" s="4"/>
      <c r="D479" s="4"/>
      <c r="E479" s="84"/>
      <c r="F479" s="19"/>
    </row>
    <row r="480" spans="1:6" x14ac:dyDescent="0.25">
      <c r="A480" s="289"/>
      <c r="B480" s="3">
        <v>2024</v>
      </c>
      <c r="C480" s="4"/>
      <c r="D480" s="4"/>
      <c r="E480" s="84">
        <v>1</v>
      </c>
      <c r="F480" s="4" t="s">
        <v>611</v>
      </c>
    </row>
    <row r="481" spans="1:6" x14ac:dyDescent="0.25">
      <c r="A481" s="289"/>
      <c r="B481" s="3">
        <v>2023</v>
      </c>
      <c r="C481" s="4"/>
      <c r="D481" s="4"/>
      <c r="E481" s="84"/>
      <c r="F481" s="4"/>
    </row>
    <row r="482" spans="1:6" x14ac:dyDescent="0.25">
      <c r="A482" s="289"/>
      <c r="B482" s="3">
        <v>2022</v>
      </c>
      <c r="C482" s="4"/>
      <c r="D482" s="4"/>
      <c r="E482" s="84">
        <v>1</v>
      </c>
      <c r="F482" s="4" t="s">
        <v>611</v>
      </c>
    </row>
    <row r="483" spans="1:6" ht="33" x14ac:dyDescent="0.25">
      <c r="A483" s="289"/>
      <c r="B483" s="3" t="s">
        <v>197</v>
      </c>
      <c r="C483" s="4"/>
      <c r="D483" s="4"/>
      <c r="E483" s="84">
        <v>2</v>
      </c>
      <c r="F483" s="4"/>
    </row>
    <row r="484" spans="1:6" ht="43.5" x14ac:dyDescent="0.25">
      <c r="A484" s="289"/>
      <c r="B484" s="3" t="s">
        <v>198</v>
      </c>
      <c r="C484" s="4"/>
      <c r="D484" s="4"/>
      <c r="E484" s="84"/>
      <c r="F484" s="4"/>
    </row>
    <row r="485" spans="1:6" ht="64.5" x14ac:dyDescent="0.25">
      <c r="A485" s="290"/>
      <c r="B485" s="3" t="s">
        <v>199</v>
      </c>
      <c r="C485" s="4"/>
      <c r="D485" s="84">
        <v>65</v>
      </c>
      <c r="E485" s="84">
        <v>65</v>
      </c>
      <c r="F485" s="4"/>
    </row>
    <row r="486" spans="1:6" x14ac:dyDescent="0.25">
      <c r="A486" s="131"/>
      <c r="B486" s="132"/>
      <c r="C486" s="132"/>
      <c r="D486" s="132"/>
      <c r="E486" s="132"/>
      <c r="F486" s="133"/>
    </row>
    <row r="487" spans="1:6" ht="54" x14ac:dyDescent="0.25">
      <c r="A487" s="21" t="s">
        <v>200</v>
      </c>
      <c r="B487" s="17" t="s">
        <v>201</v>
      </c>
      <c r="C487" s="4"/>
      <c r="D487" s="4"/>
      <c r="E487" s="4"/>
      <c r="F487" s="4"/>
    </row>
    <row r="488" spans="1:6" ht="33" x14ac:dyDescent="0.25">
      <c r="A488" s="18"/>
      <c r="B488" s="17" t="s">
        <v>202</v>
      </c>
      <c r="C488" s="4"/>
      <c r="D488" s="4"/>
      <c r="E488" s="4"/>
      <c r="F488" s="4"/>
    </row>
    <row r="489" spans="1:6" ht="33" x14ac:dyDescent="0.25">
      <c r="A489" s="18"/>
      <c r="B489" s="17" t="s">
        <v>203</v>
      </c>
      <c r="C489" s="4"/>
      <c r="D489" s="4"/>
      <c r="E489" s="4"/>
      <c r="F489" s="4"/>
    </row>
    <row r="490" spans="1:6" ht="33" x14ac:dyDescent="0.25">
      <c r="A490" s="18"/>
      <c r="B490" s="17" t="s">
        <v>204</v>
      </c>
      <c r="C490" s="4"/>
      <c r="D490" s="4"/>
      <c r="E490" s="4"/>
      <c r="F490" s="4"/>
    </row>
    <row r="491" spans="1:6" ht="22.5" x14ac:dyDescent="0.25">
      <c r="A491" s="18"/>
      <c r="B491" s="22" t="s">
        <v>205</v>
      </c>
      <c r="C491" s="23"/>
      <c r="D491" s="23"/>
      <c r="E491" s="23"/>
      <c r="F491" s="23"/>
    </row>
    <row r="492" spans="1:6" ht="43.5" x14ac:dyDescent="0.25">
      <c r="A492" s="18"/>
      <c r="B492" s="22" t="s">
        <v>206</v>
      </c>
      <c r="C492" s="23"/>
      <c r="D492" s="23"/>
      <c r="E492" s="23"/>
      <c r="F492" s="23"/>
    </row>
    <row r="493" spans="1:6" x14ac:dyDescent="0.25">
      <c r="A493" s="24"/>
      <c r="B493" s="25"/>
      <c r="C493" s="26"/>
      <c r="D493" s="26"/>
      <c r="E493" s="26"/>
      <c r="F493" s="27"/>
    </row>
    <row r="494" spans="1:6" ht="54" x14ac:dyDescent="0.25">
      <c r="A494" s="28" t="s">
        <v>207</v>
      </c>
      <c r="B494" s="29" t="s">
        <v>208</v>
      </c>
      <c r="C494" s="99">
        <v>20</v>
      </c>
      <c r="D494" s="99">
        <v>30</v>
      </c>
      <c r="E494" s="107">
        <v>50</v>
      </c>
      <c r="F494" s="130" t="s">
        <v>673</v>
      </c>
    </row>
    <row r="495" spans="1:6" ht="54" x14ac:dyDescent="0.25">
      <c r="A495" s="18"/>
      <c r="B495" s="17" t="s">
        <v>209</v>
      </c>
      <c r="C495" s="107">
        <v>20</v>
      </c>
      <c r="D495" s="107">
        <v>30</v>
      </c>
      <c r="E495" s="107">
        <v>50</v>
      </c>
      <c r="F495" s="94" t="s">
        <v>658</v>
      </c>
    </row>
    <row r="496" spans="1:6" ht="75" x14ac:dyDescent="0.25">
      <c r="A496" s="18"/>
      <c r="B496" s="17" t="s">
        <v>210</v>
      </c>
      <c r="C496" s="107">
        <v>1492</v>
      </c>
      <c r="D496" s="107">
        <v>1492</v>
      </c>
      <c r="E496" s="107">
        <v>2984</v>
      </c>
      <c r="F496" s="94" t="s">
        <v>659</v>
      </c>
    </row>
    <row r="497" spans="1:6" ht="64.5" x14ac:dyDescent="0.25">
      <c r="A497" s="18"/>
      <c r="B497" s="22" t="s">
        <v>211</v>
      </c>
      <c r="C497" s="99">
        <v>34</v>
      </c>
      <c r="D497" s="99">
        <v>34</v>
      </c>
      <c r="E497" s="107">
        <v>68</v>
      </c>
      <c r="F497" s="94" t="s">
        <v>674</v>
      </c>
    </row>
    <row r="498" spans="1:6" x14ac:dyDescent="0.25">
      <c r="A498" s="24"/>
      <c r="B498" s="25"/>
      <c r="C498" s="26"/>
      <c r="D498" s="26"/>
      <c r="E498" s="26"/>
      <c r="F498" s="27"/>
    </row>
    <row r="499" spans="1:6" ht="52.5" x14ac:dyDescent="0.25">
      <c r="A499" s="30" t="s">
        <v>212</v>
      </c>
      <c r="B499" s="29" t="s">
        <v>213</v>
      </c>
      <c r="C499" s="99"/>
      <c r="D499" s="99"/>
      <c r="E499" s="99"/>
      <c r="F499" s="5"/>
    </row>
    <row r="500" spans="1:6" ht="54" x14ac:dyDescent="0.25">
      <c r="A500" s="18"/>
      <c r="B500" s="17" t="s">
        <v>214</v>
      </c>
      <c r="C500" s="84"/>
      <c r="D500" s="84"/>
      <c r="E500" s="84"/>
      <c r="F500" s="4"/>
    </row>
    <row r="501" spans="1:6" ht="43.5" x14ac:dyDescent="0.25">
      <c r="A501" s="18"/>
      <c r="B501" s="17" t="s">
        <v>215</v>
      </c>
      <c r="C501" s="84"/>
      <c r="D501" s="84"/>
      <c r="E501" s="84"/>
      <c r="F501" s="4"/>
    </row>
    <row r="502" spans="1:6" ht="33" x14ac:dyDescent="0.25">
      <c r="A502" s="18"/>
      <c r="B502" s="17" t="s">
        <v>216</v>
      </c>
      <c r="C502" s="84"/>
      <c r="D502" s="84"/>
      <c r="E502" s="84">
        <v>1</v>
      </c>
      <c r="F502" s="20" t="s">
        <v>607</v>
      </c>
    </row>
    <row r="503" spans="1:6" ht="54" x14ac:dyDescent="0.25">
      <c r="A503" s="18"/>
      <c r="B503" s="17" t="s">
        <v>217</v>
      </c>
      <c r="C503" s="84">
        <v>395</v>
      </c>
      <c r="D503" s="84">
        <v>231</v>
      </c>
      <c r="E503" s="84">
        <f>C503+D503</f>
        <v>626</v>
      </c>
      <c r="F503" s="4"/>
    </row>
    <row r="504" spans="1:6" ht="33" x14ac:dyDescent="0.25">
      <c r="A504" s="18"/>
      <c r="B504" s="17" t="s">
        <v>218</v>
      </c>
      <c r="C504" s="84"/>
      <c r="D504" s="84"/>
      <c r="E504" s="84"/>
      <c r="F504" s="4"/>
    </row>
    <row r="505" spans="1:6" ht="54" x14ac:dyDescent="0.25">
      <c r="A505" s="18"/>
      <c r="B505" s="17" t="s">
        <v>219</v>
      </c>
      <c r="C505" s="84"/>
      <c r="D505" s="84"/>
      <c r="E505" s="87"/>
      <c r="F505" s="4"/>
    </row>
    <row r="506" spans="1:6" ht="54" x14ac:dyDescent="0.25">
      <c r="A506" s="18"/>
      <c r="B506" s="17" t="s">
        <v>220</v>
      </c>
      <c r="C506" s="4"/>
      <c r="D506" s="4"/>
      <c r="E506" s="4"/>
      <c r="F506" s="4"/>
    </row>
    <row r="507" spans="1:6" ht="75" x14ac:dyDescent="0.25">
      <c r="A507" s="18"/>
      <c r="B507" s="22" t="s">
        <v>221</v>
      </c>
      <c r="C507" s="23"/>
      <c r="D507" s="23"/>
      <c r="E507" s="23"/>
      <c r="F507" s="23"/>
    </row>
    <row r="508" spans="1:6" x14ac:dyDescent="0.25">
      <c r="A508" s="24"/>
      <c r="B508" s="25"/>
      <c r="C508" s="26"/>
      <c r="D508" s="26"/>
      <c r="E508" s="26"/>
      <c r="F508" s="27"/>
    </row>
    <row r="509" spans="1:6" ht="43.5" x14ac:dyDescent="0.25">
      <c r="A509" s="31" t="s">
        <v>222</v>
      </c>
      <c r="B509" s="29" t="s">
        <v>223</v>
      </c>
      <c r="C509" s="5"/>
      <c r="D509" s="5"/>
      <c r="E509" s="5"/>
      <c r="F509" s="5"/>
    </row>
    <row r="510" spans="1:6" ht="54" x14ac:dyDescent="0.25">
      <c r="A510" s="18"/>
      <c r="B510" s="17" t="s">
        <v>224</v>
      </c>
      <c r="C510" s="4"/>
      <c r="D510" s="87" t="s">
        <v>670</v>
      </c>
      <c r="E510" s="84" t="s">
        <v>670</v>
      </c>
      <c r="F510" s="94" t="s">
        <v>671</v>
      </c>
    </row>
    <row r="511" spans="1:6" ht="33" x14ac:dyDescent="0.25">
      <c r="A511" s="18"/>
      <c r="B511" s="17" t="s">
        <v>225</v>
      </c>
      <c r="C511" s="4"/>
      <c r="D511" s="4"/>
      <c r="E511" s="4"/>
      <c r="F511" s="4"/>
    </row>
    <row r="512" spans="1:6" x14ac:dyDescent="0.25">
      <c r="A512" s="24"/>
      <c r="B512" s="25"/>
      <c r="C512" s="26"/>
      <c r="D512" s="26"/>
      <c r="E512" s="26"/>
      <c r="F512" s="27"/>
    </row>
    <row r="513" spans="1:6" ht="33" x14ac:dyDescent="0.25">
      <c r="A513" s="32" t="s">
        <v>226</v>
      </c>
      <c r="B513" s="17" t="s">
        <v>227</v>
      </c>
      <c r="C513" s="4"/>
      <c r="D513" s="4"/>
      <c r="E513" s="4"/>
      <c r="F513" s="4"/>
    </row>
    <row r="514" spans="1:6" ht="43.5" x14ac:dyDescent="0.25">
      <c r="A514" s="18"/>
      <c r="B514" s="17" t="s">
        <v>228</v>
      </c>
      <c r="C514" s="4"/>
      <c r="D514" s="4"/>
      <c r="E514" s="4"/>
      <c r="F514" s="4"/>
    </row>
    <row r="515" spans="1:6" ht="43.5" x14ac:dyDescent="0.25">
      <c r="A515" s="18"/>
      <c r="B515" s="17" t="s">
        <v>229</v>
      </c>
      <c r="C515" s="4"/>
      <c r="D515" s="4"/>
      <c r="E515" s="4"/>
      <c r="F515" s="4"/>
    </row>
    <row r="516" spans="1:6" ht="64.5" x14ac:dyDescent="0.25">
      <c r="A516" s="18"/>
      <c r="B516" s="17" t="s">
        <v>230</v>
      </c>
      <c r="C516" s="4"/>
      <c r="D516" s="4"/>
      <c r="E516" s="4"/>
      <c r="F516" s="4"/>
    </row>
    <row r="517" spans="1:6" ht="43.5" x14ac:dyDescent="0.25">
      <c r="A517" s="18"/>
      <c r="B517" s="17" t="s">
        <v>231</v>
      </c>
      <c r="C517" s="4"/>
      <c r="D517" s="4"/>
      <c r="E517" s="4"/>
      <c r="F517" s="4"/>
    </row>
    <row r="518" spans="1:6" ht="33" x14ac:dyDescent="0.25">
      <c r="A518" s="18"/>
      <c r="B518" s="17" t="s">
        <v>232</v>
      </c>
      <c r="C518" s="87"/>
      <c r="D518" s="87"/>
      <c r="E518" s="87"/>
      <c r="F518" s="4"/>
    </row>
    <row r="519" spans="1:6" ht="43.5" x14ac:dyDescent="0.25">
      <c r="A519" s="18"/>
      <c r="B519" s="17" t="s">
        <v>233</v>
      </c>
      <c r="C519" s="87"/>
      <c r="D519" s="87"/>
      <c r="E519" s="87"/>
      <c r="F519" s="4"/>
    </row>
    <row r="520" spans="1:6" ht="43.5" x14ac:dyDescent="0.25">
      <c r="A520" s="18"/>
      <c r="B520" s="17" t="s">
        <v>234</v>
      </c>
      <c r="C520" s="4"/>
      <c r="D520" s="87"/>
      <c r="E520" s="87"/>
      <c r="F520" s="4"/>
    </row>
    <row r="521" spans="1:6" ht="43.5" x14ac:dyDescent="0.25">
      <c r="A521" s="18"/>
      <c r="B521" s="17" t="s">
        <v>235</v>
      </c>
      <c r="C521" s="98"/>
      <c r="D521" s="87">
        <v>521</v>
      </c>
      <c r="E521" s="87">
        <v>521</v>
      </c>
      <c r="F521" s="80" t="s">
        <v>672</v>
      </c>
    </row>
    <row r="522" spans="1:6" x14ac:dyDescent="0.25">
      <c r="A522" s="136" t="s">
        <v>236</v>
      </c>
      <c r="B522" s="137"/>
      <c r="C522" s="137"/>
      <c r="D522" s="137"/>
      <c r="E522" s="137"/>
      <c r="F522" s="143"/>
    </row>
    <row r="523" spans="1:6" x14ac:dyDescent="0.25">
      <c r="A523" s="253" t="s">
        <v>237</v>
      </c>
      <c r="B523" s="294" t="s">
        <v>2</v>
      </c>
      <c r="C523" s="253" t="s">
        <v>3</v>
      </c>
      <c r="D523" s="253" t="s">
        <v>4</v>
      </c>
      <c r="E523" s="253" t="s">
        <v>5</v>
      </c>
      <c r="F523" s="1" t="s">
        <v>6</v>
      </c>
    </row>
    <row r="524" spans="1:6" ht="22.5" x14ac:dyDescent="0.25">
      <c r="A524" s="255"/>
      <c r="B524" s="295"/>
      <c r="C524" s="255"/>
      <c r="D524" s="255"/>
      <c r="E524" s="255"/>
      <c r="F524" s="2" t="s">
        <v>7</v>
      </c>
    </row>
    <row r="525" spans="1:6" ht="22.5" x14ac:dyDescent="0.25">
      <c r="A525" s="32" t="s">
        <v>238</v>
      </c>
      <c r="B525" s="17" t="s">
        <v>597</v>
      </c>
      <c r="C525" s="4"/>
      <c r="D525" s="4"/>
      <c r="E525" s="182">
        <v>0.48599999999999999</v>
      </c>
      <c r="F525" s="3" t="s">
        <v>692</v>
      </c>
    </row>
    <row r="526" spans="1:6" ht="33" x14ac:dyDescent="0.25">
      <c r="A526" s="18"/>
      <c r="B526" s="17" t="s">
        <v>239</v>
      </c>
      <c r="C526" s="4"/>
      <c r="D526" s="4"/>
      <c r="E526" s="4"/>
      <c r="F526" s="80" t="s">
        <v>584</v>
      </c>
    </row>
    <row r="527" spans="1:6" ht="22.15" customHeight="1" x14ac:dyDescent="0.25">
      <c r="A527" s="18"/>
      <c r="B527" s="17" t="s">
        <v>240</v>
      </c>
      <c r="C527" s="4"/>
      <c r="D527" s="4"/>
      <c r="E527" s="4"/>
      <c r="F527" s="80" t="s">
        <v>584</v>
      </c>
    </row>
    <row r="528" spans="1:6" ht="22.5" x14ac:dyDescent="0.25">
      <c r="A528" s="18"/>
      <c r="B528" s="17" t="s">
        <v>241</v>
      </c>
      <c r="C528" s="4"/>
      <c r="D528" s="4"/>
      <c r="E528" s="4"/>
      <c r="F528" s="80" t="s">
        <v>584</v>
      </c>
    </row>
    <row r="529" spans="1:6" x14ac:dyDescent="0.25">
      <c r="A529" s="24"/>
      <c r="B529" s="25"/>
      <c r="C529" s="26"/>
      <c r="D529" s="26"/>
      <c r="E529" s="26"/>
      <c r="F529" s="27"/>
    </row>
    <row r="530" spans="1:6" ht="43.5" x14ac:dyDescent="0.25">
      <c r="A530" s="33" t="s">
        <v>242</v>
      </c>
      <c r="B530" s="17" t="s">
        <v>243</v>
      </c>
      <c r="C530" s="84"/>
      <c r="D530" s="84"/>
      <c r="E530" s="84"/>
      <c r="F530" s="4"/>
    </row>
    <row r="531" spans="1:6" ht="42" x14ac:dyDescent="0.25">
      <c r="A531" s="18"/>
      <c r="B531" s="101" t="s">
        <v>244</v>
      </c>
      <c r="C531" s="84"/>
      <c r="D531" s="84"/>
      <c r="E531" s="84"/>
      <c r="F531" s="3"/>
    </row>
    <row r="532" spans="1:6" ht="42" x14ac:dyDescent="0.25">
      <c r="A532" s="18"/>
      <c r="B532" s="101" t="s">
        <v>245</v>
      </c>
      <c r="C532" s="87">
        <v>1329</v>
      </c>
      <c r="D532" s="87">
        <v>3118</v>
      </c>
      <c r="E532" s="87">
        <f>C532+D532</f>
        <v>4447</v>
      </c>
      <c r="F532" s="92" t="s">
        <v>660</v>
      </c>
    </row>
    <row r="533" spans="1:6" ht="22.5" x14ac:dyDescent="0.25">
      <c r="A533" s="18"/>
      <c r="B533" s="17" t="s">
        <v>246</v>
      </c>
      <c r="C533" s="84"/>
      <c r="D533" s="84">
        <v>728</v>
      </c>
      <c r="E533" s="84">
        <v>728</v>
      </c>
      <c r="F533" s="206" t="s">
        <v>850</v>
      </c>
    </row>
    <row r="534" spans="1:6" ht="22.5" customHeight="1" x14ac:dyDescent="0.25">
      <c r="A534" s="18"/>
      <c r="B534" s="225" t="s">
        <v>247</v>
      </c>
      <c r="C534" s="4"/>
      <c r="D534" s="4"/>
      <c r="E534" s="121">
        <v>0.96099999999999997</v>
      </c>
      <c r="F534" s="94" t="s">
        <v>693</v>
      </c>
    </row>
    <row r="535" spans="1:6" x14ac:dyDescent="0.25">
      <c r="A535" s="18"/>
      <c r="B535" s="226"/>
      <c r="C535" s="98">
        <v>19575</v>
      </c>
      <c r="D535" s="98">
        <v>20868</v>
      </c>
      <c r="E535" s="87">
        <f>C535+D535</f>
        <v>40443</v>
      </c>
      <c r="F535" s="206" t="s">
        <v>850</v>
      </c>
    </row>
    <row r="536" spans="1:6" ht="33" x14ac:dyDescent="0.25">
      <c r="A536" s="18"/>
      <c r="B536" s="83" t="s">
        <v>248</v>
      </c>
      <c r="C536" s="4"/>
      <c r="D536" s="4"/>
      <c r="E536" s="183">
        <v>193030</v>
      </c>
      <c r="F536" s="3" t="s">
        <v>694</v>
      </c>
    </row>
    <row r="537" spans="1:6" ht="22.5" x14ac:dyDescent="0.25">
      <c r="A537" s="18"/>
      <c r="B537" s="17" t="s">
        <v>249</v>
      </c>
      <c r="C537" s="4"/>
      <c r="D537" s="4"/>
      <c r="E537" s="4"/>
      <c r="F537" s="4"/>
    </row>
    <row r="538" spans="1:6" ht="12.75" customHeight="1" x14ac:dyDescent="0.25">
      <c r="A538" s="18"/>
      <c r="B538" s="225" t="s">
        <v>250</v>
      </c>
      <c r="C538" s="285"/>
      <c r="D538" s="207"/>
      <c r="E538" s="196">
        <v>192</v>
      </c>
      <c r="F538" s="193" t="s">
        <v>771</v>
      </c>
    </row>
    <row r="539" spans="1:6" ht="12" customHeight="1" x14ac:dyDescent="0.25">
      <c r="A539" s="18"/>
      <c r="B539" s="227"/>
      <c r="C539" s="286"/>
      <c r="D539" s="197">
        <v>28</v>
      </c>
      <c r="E539" s="197">
        <v>28</v>
      </c>
      <c r="F539" s="194" t="s">
        <v>851</v>
      </c>
    </row>
    <row r="540" spans="1:6" ht="12" customHeight="1" x14ac:dyDescent="0.25">
      <c r="A540" s="18"/>
      <c r="B540" s="226"/>
      <c r="C540" s="287"/>
      <c r="D540" s="208"/>
      <c r="E540" s="208"/>
      <c r="F540" s="209"/>
    </row>
    <row r="541" spans="1:6" ht="21" x14ac:dyDescent="0.25">
      <c r="A541" s="18"/>
      <c r="B541" s="17" t="s">
        <v>251</v>
      </c>
      <c r="C541" s="4"/>
      <c r="D541" s="4"/>
      <c r="E541" s="4"/>
      <c r="F541" s="94" t="s">
        <v>782</v>
      </c>
    </row>
    <row r="542" spans="1:6" ht="22.5" x14ac:dyDescent="0.25">
      <c r="A542" s="18"/>
      <c r="B542" s="17" t="s">
        <v>252</v>
      </c>
      <c r="C542" s="4"/>
      <c r="D542" s="4"/>
      <c r="E542" s="88">
        <v>1</v>
      </c>
      <c r="F542" s="118" t="s">
        <v>783</v>
      </c>
    </row>
    <row r="543" spans="1:6" ht="50.25" customHeight="1" x14ac:dyDescent="0.25">
      <c r="A543" s="18"/>
      <c r="B543" s="225" t="s">
        <v>253</v>
      </c>
      <c r="C543" s="4"/>
      <c r="D543" s="4"/>
      <c r="E543" s="4"/>
      <c r="F543" s="3" t="s">
        <v>847</v>
      </c>
    </row>
    <row r="544" spans="1:6" ht="17.25" customHeight="1" x14ac:dyDescent="0.25">
      <c r="A544" s="18"/>
      <c r="B544" s="226"/>
      <c r="C544" s="80">
        <v>50</v>
      </c>
      <c r="D544" s="80">
        <v>88</v>
      </c>
      <c r="E544" s="80">
        <f>C544+D544</f>
        <v>138</v>
      </c>
      <c r="F544" s="206" t="s">
        <v>850</v>
      </c>
    </row>
    <row r="545" spans="1:6" ht="31.5" x14ac:dyDescent="0.25">
      <c r="A545" s="18"/>
      <c r="B545" s="83" t="s">
        <v>254</v>
      </c>
      <c r="C545" s="84">
        <v>106</v>
      </c>
      <c r="D545" s="84">
        <v>159</v>
      </c>
      <c r="E545" s="84">
        <f>C545+D545</f>
        <v>265</v>
      </c>
      <c r="F545" s="19" t="s">
        <v>852</v>
      </c>
    </row>
    <row r="546" spans="1:6" ht="33" x14ac:dyDescent="0.25">
      <c r="A546" s="18"/>
      <c r="B546" s="17" t="s">
        <v>255</v>
      </c>
      <c r="C546" s="84"/>
      <c r="D546" s="84"/>
      <c r="E546" s="84"/>
      <c r="F546" s="3"/>
    </row>
    <row r="547" spans="1:6" ht="66" customHeight="1" x14ac:dyDescent="0.25">
      <c r="A547" s="18"/>
      <c r="B547" s="17" t="s">
        <v>256</v>
      </c>
      <c r="C547" s="98">
        <v>3522</v>
      </c>
      <c r="D547" s="98">
        <v>4701</v>
      </c>
      <c r="E547" s="98">
        <f>C547+D547</f>
        <v>8223</v>
      </c>
      <c r="F547" s="206" t="s">
        <v>850</v>
      </c>
    </row>
    <row r="548" spans="1:6" ht="54" x14ac:dyDescent="0.25">
      <c r="A548" s="18"/>
      <c r="B548" s="17" t="s">
        <v>257</v>
      </c>
      <c r="C548" s="84"/>
      <c r="D548" s="84"/>
      <c r="E548" s="84"/>
      <c r="F548" s="206"/>
    </row>
    <row r="549" spans="1:6" x14ac:dyDescent="0.25">
      <c r="A549" s="18"/>
      <c r="B549" s="17">
        <v>2024</v>
      </c>
      <c r="C549" s="84"/>
      <c r="D549" s="84">
        <v>123</v>
      </c>
      <c r="E549" s="84">
        <v>123</v>
      </c>
      <c r="F549" s="206" t="s">
        <v>850</v>
      </c>
    </row>
    <row r="550" spans="1:6" ht="31.5" x14ac:dyDescent="0.25">
      <c r="A550" s="18"/>
      <c r="B550" s="83">
        <v>2023</v>
      </c>
      <c r="C550" s="84">
        <v>62</v>
      </c>
      <c r="D550" s="84">
        <v>142</v>
      </c>
      <c r="E550" s="84">
        <f>C550+D550</f>
        <v>204</v>
      </c>
      <c r="F550" s="94" t="s">
        <v>615</v>
      </c>
    </row>
    <row r="551" spans="1:6" ht="21" x14ac:dyDescent="0.25">
      <c r="A551" s="18"/>
      <c r="B551" s="17">
        <v>2022</v>
      </c>
      <c r="C551" s="84">
        <v>51</v>
      </c>
      <c r="D551" s="84">
        <v>94</v>
      </c>
      <c r="E551" s="84">
        <v>145</v>
      </c>
      <c r="F551" s="94" t="s">
        <v>661</v>
      </c>
    </row>
    <row r="552" spans="1:6" ht="22.5" x14ac:dyDescent="0.25">
      <c r="A552" s="18"/>
      <c r="B552" s="17" t="s">
        <v>258</v>
      </c>
      <c r="C552" s="98">
        <v>9912</v>
      </c>
      <c r="D552" s="98">
        <v>10412</v>
      </c>
      <c r="E552" s="98">
        <f>C552+D552</f>
        <v>20324</v>
      </c>
      <c r="F552" s="206" t="s">
        <v>850</v>
      </c>
    </row>
    <row r="553" spans="1:6" ht="33" x14ac:dyDescent="0.25">
      <c r="A553" s="18"/>
      <c r="B553" s="17" t="s">
        <v>259</v>
      </c>
      <c r="C553" s="4"/>
      <c r="D553" s="98">
        <v>20868</v>
      </c>
      <c r="E553" s="98">
        <f>C553+D553</f>
        <v>20868</v>
      </c>
      <c r="F553" s="206" t="s">
        <v>850</v>
      </c>
    </row>
    <row r="554" spans="1:6" x14ac:dyDescent="0.25">
      <c r="A554" s="24"/>
      <c r="B554" s="25"/>
      <c r="C554" s="26"/>
      <c r="D554" s="26"/>
      <c r="E554" s="26"/>
      <c r="F554" s="27"/>
    </row>
    <row r="555" spans="1:6" ht="54" x14ac:dyDescent="0.25">
      <c r="A555" s="33" t="s">
        <v>260</v>
      </c>
      <c r="B555" s="17" t="s">
        <v>261</v>
      </c>
      <c r="C555" s="4"/>
      <c r="D555" s="4"/>
      <c r="E555" s="4"/>
      <c r="F555" s="4"/>
    </row>
    <row r="556" spans="1:6" ht="54" x14ac:dyDescent="0.25">
      <c r="A556" s="18"/>
      <c r="B556" s="17" t="s">
        <v>262</v>
      </c>
      <c r="C556" s="4"/>
      <c r="D556" s="4"/>
      <c r="E556" s="4"/>
      <c r="F556" s="4"/>
    </row>
    <row r="557" spans="1:6" ht="22.5" x14ac:dyDescent="0.25">
      <c r="A557" s="18"/>
      <c r="B557" s="17" t="s">
        <v>263</v>
      </c>
      <c r="C557" s="4"/>
      <c r="D557" s="4"/>
      <c r="E557" s="4"/>
      <c r="F557" s="4"/>
    </row>
    <row r="558" spans="1:6" ht="33" x14ac:dyDescent="0.25">
      <c r="A558" s="18"/>
      <c r="B558" s="17" t="s">
        <v>264</v>
      </c>
      <c r="C558" s="4"/>
      <c r="D558" s="4"/>
      <c r="E558" s="4"/>
      <c r="F558" s="4"/>
    </row>
    <row r="559" spans="1:6" ht="33" x14ac:dyDescent="0.25">
      <c r="A559" s="18"/>
      <c r="B559" s="17" t="s">
        <v>265</v>
      </c>
      <c r="C559" s="84">
        <v>874</v>
      </c>
      <c r="D559" s="84">
        <v>477</v>
      </c>
      <c r="E559" s="87">
        <v>1351</v>
      </c>
      <c r="F559" s="4"/>
    </row>
    <row r="560" spans="1:6" ht="33" x14ac:dyDescent="0.25">
      <c r="A560" s="18"/>
      <c r="B560" s="17" t="s">
        <v>266</v>
      </c>
      <c r="C560" s="84">
        <v>340</v>
      </c>
      <c r="D560" s="84">
        <v>135</v>
      </c>
      <c r="E560" s="84">
        <v>475</v>
      </c>
      <c r="F560" s="4"/>
    </row>
    <row r="561" spans="1:6" x14ac:dyDescent="0.25">
      <c r="A561" s="24"/>
      <c r="B561" s="25"/>
      <c r="C561" s="26"/>
      <c r="D561" s="26"/>
      <c r="E561" s="26"/>
      <c r="F561" s="27"/>
    </row>
    <row r="562" spans="1:6" ht="43.5" x14ac:dyDescent="0.25">
      <c r="A562" s="32" t="s">
        <v>267</v>
      </c>
      <c r="B562" s="17" t="s">
        <v>268</v>
      </c>
      <c r="C562" s="87">
        <v>5150</v>
      </c>
      <c r="D562" s="87">
        <v>8317</v>
      </c>
      <c r="E562" s="87">
        <f>C562+D562</f>
        <v>13467</v>
      </c>
      <c r="F562" s="93" t="s">
        <v>837</v>
      </c>
    </row>
    <row r="563" spans="1:6" ht="48" customHeight="1" x14ac:dyDescent="0.25">
      <c r="A563" s="18"/>
      <c r="B563" s="17" t="s">
        <v>269</v>
      </c>
      <c r="C563" s="4"/>
      <c r="D563" s="4"/>
      <c r="E563" s="4"/>
      <c r="F563" s="4"/>
    </row>
    <row r="564" spans="1:6" ht="47.25" customHeight="1" x14ac:dyDescent="0.25">
      <c r="A564" s="18"/>
      <c r="B564" s="17" t="s">
        <v>270</v>
      </c>
      <c r="C564" s="4"/>
      <c r="D564" s="87">
        <v>4</v>
      </c>
      <c r="E564" s="87">
        <v>4</v>
      </c>
      <c r="F564" s="94" t="s">
        <v>838</v>
      </c>
    </row>
    <row r="565" spans="1:6" ht="35.25" customHeight="1" x14ac:dyDescent="0.25">
      <c r="A565" s="18"/>
      <c r="B565" s="17" t="s">
        <v>271</v>
      </c>
      <c r="C565" s="4"/>
      <c r="D565" s="4"/>
      <c r="E565" s="4"/>
      <c r="F565" s="4"/>
    </row>
    <row r="566" spans="1:6" ht="56.25" customHeight="1" x14ac:dyDescent="0.25">
      <c r="A566" s="18"/>
      <c r="B566" s="17" t="s">
        <v>272</v>
      </c>
      <c r="C566" s="4"/>
      <c r="D566" s="4"/>
      <c r="E566" s="4"/>
      <c r="F566" s="4"/>
    </row>
    <row r="567" spans="1:6" ht="35.25" customHeight="1" x14ac:dyDescent="0.25">
      <c r="A567" s="18"/>
      <c r="B567" s="17" t="s">
        <v>273</v>
      </c>
      <c r="C567" s="4"/>
      <c r="D567" s="84">
        <v>36</v>
      </c>
      <c r="E567" s="84">
        <v>36</v>
      </c>
      <c r="F567" s="3" t="s">
        <v>839</v>
      </c>
    </row>
    <row r="568" spans="1:6" ht="49.5" customHeight="1" x14ac:dyDescent="0.25">
      <c r="A568" s="18"/>
      <c r="B568" s="17" t="s">
        <v>274</v>
      </c>
      <c r="C568" s="4"/>
      <c r="D568" s="4"/>
      <c r="E568" s="4"/>
      <c r="F568" s="4"/>
    </row>
    <row r="569" spans="1:6" s="43" customFormat="1" ht="33" x14ac:dyDescent="0.25">
      <c r="A569" s="18"/>
      <c r="B569" s="17" t="s">
        <v>275</v>
      </c>
      <c r="C569" s="4"/>
      <c r="D569" s="84">
        <v>317</v>
      </c>
      <c r="E569" s="84">
        <f>D569</f>
        <v>317</v>
      </c>
      <c r="F569" s="19" t="s">
        <v>840</v>
      </c>
    </row>
    <row r="570" spans="1:6" s="43" customFormat="1" ht="33" x14ac:dyDescent="0.25">
      <c r="A570" s="18"/>
      <c r="B570" s="17" t="s">
        <v>276</v>
      </c>
      <c r="C570" s="84">
        <v>27</v>
      </c>
      <c r="D570" s="84">
        <v>54</v>
      </c>
      <c r="E570" s="84">
        <f>C570+D570</f>
        <v>81</v>
      </c>
      <c r="F570" s="3" t="s">
        <v>841</v>
      </c>
    </row>
    <row r="571" spans="1:6" ht="43.5" x14ac:dyDescent="0.25">
      <c r="A571" s="18"/>
      <c r="B571" s="17" t="s">
        <v>277</v>
      </c>
      <c r="C571" s="4"/>
      <c r="D571" s="4"/>
      <c r="E571" s="4"/>
      <c r="F571" s="4" t="s">
        <v>675</v>
      </c>
    </row>
    <row r="572" spans="1:6" ht="35.25" customHeight="1" x14ac:dyDescent="0.25">
      <c r="A572" s="18"/>
      <c r="B572" s="17" t="s">
        <v>278</v>
      </c>
      <c r="C572" s="4"/>
      <c r="D572" s="4"/>
      <c r="E572" s="4"/>
      <c r="F572" s="4"/>
    </row>
    <row r="573" spans="1:6" ht="47.25" customHeight="1" x14ac:dyDescent="0.25">
      <c r="A573" s="18"/>
      <c r="B573" s="17" t="s">
        <v>279</v>
      </c>
      <c r="C573" s="4"/>
      <c r="D573" s="4"/>
      <c r="E573" s="4"/>
      <c r="F573" s="4"/>
    </row>
    <row r="574" spans="1:6" ht="34.5" customHeight="1" x14ac:dyDescent="0.25">
      <c r="A574" s="18"/>
      <c r="B574" s="17" t="s">
        <v>280</v>
      </c>
      <c r="C574" s="4"/>
      <c r="D574" s="4"/>
      <c r="E574" s="4" t="s">
        <v>644</v>
      </c>
      <c r="F574" s="4"/>
    </row>
    <row r="575" spans="1:6" ht="48" customHeight="1" x14ac:dyDescent="0.25">
      <c r="A575" s="18"/>
      <c r="B575" s="17" t="s">
        <v>281</v>
      </c>
      <c r="C575" s="4"/>
      <c r="D575" s="4"/>
      <c r="E575" s="4"/>
      <c r="F575" s="4"/>
    </row>
    <row r="576" spans="1:6" ht="43.5" x14ac:dyDescent="0.25">
      <c r="A576" s="18"/>
      <c r="B576" s="17" t="s">
        <v>282</v>
      </c>
      <c r="C576" s="4"/>
      <c r="D576" s="4"/>
      <c r="E576" s="4"/>
      <c r="F576" s="4"/>
    </row>
    <row r="577" spans="1:6" ht="22.5" x14ac:dyDescent="0.25">
      <c r="A577" s="18"/>
      <c r="B577" s="17" t="s">
        <v>283</v>
      </c>
      <c r="C577" s="4"/>
      <c r="D577" s="4"/>
      <c r="E577" s="4"/>
      <c r="F577" s="4"/>
    </row>
    <row r="578" spans="1:6" x14ac:dyDescent="0.25">
      <c r="A578" s="24"/>
      <c r="B578" s="25"/>
      <c r="C578" s="26"/>
      <c r="D578" s="26"/>
      <c r="E578" s="26"/>
      <c r="F578" s="27"/>
    </row>
    <row r="579" spans="1:6" ht="64.5" x14ac:dyDescent="0.25">
      <c r="A579" s="32" t="s">
        <v>284</v>
      </c>
      <c r="B579" s="17" t="s">
        <v>285</v>
      </c>
      <c r="C579" s="87"/>
      <c r="D579" s="87"/>
      <c r="E579" s="87"/>
      <c r="F579" s="93"/>
    </row>
    <row r="580" spans="1:6" ht="34.5" customHeight="1" x14ac:dyDescent="0.25">
      <c r="A580" s="18"/>
      <c r="B580" s="17" t="s">
        <v>286</v>
      </c>
      <c r="C580" s="87"/>
      <c r="D580" s="87"/>
      <c r="E580" s="87"/>
      <c r="F580" s="4"/>
    </row>
    <row r="581" spans="1:6" ht="35.25" customHeight="1" x14ac:dyDescent="0.25">
      <c r="A581" s="18"/>
      <c r="B581" s="17" t="s">
        <v>287</v>
      </c>
      <c r="C581" s="87"/>
      <c r="D581" s="87"/>
      <c r="E581" s="87"/>
      <c r="F581" s="84"/>
    </row>
    <row r="582" spans="1:6" ht="45" customHeight="1" x14ac:dyDescent="0.25">
      <c r="A582" s="18"/>
      <c r="B582" s="17" t="s">
        <v>288</v>
      </c>
      <c r="C582" s="87"/>
      <c r="D582" s="87"/>
      <c r="E582" s="87"/>
      <c r="F582" s="4"/>
    </row>
    <row r="583" spans="1:6" ht="75" x14ac:dyDescent="0.25">
      <c r="A583" s="18"/>
      <c r="B583" s="17" t="s">
        <v>289</v>
      </c>
      <c r="C583" s="87"/>
      <c r="D583" s="87"/>
      <c r="E583" s="87"/>
      <c r="F583" s="93"/>
    </row>
    <row r="584" spans="1:6" ht="37.5" customHeight="1" x14ac:dyDescent="0.25">
      <c r="A584" s="18"/>
      <c r="B584" s="17" t="s">
        <v>290</v>
      </c>
      <c r="C584" s="4"/>
      <c r="D584" s="84"/>
      <c r="E584" s="4"/>
      <c r="F584" s="4"/>
    </row>
    <row r="585" spans="1:6" ht="30" customHeight="1" x14ac:dyDescent="0.25">
      <c r="A585" s="18"/>
      <c r="B585" s="17" t="s">
        <v>291</v>
      </c>
      <c r="C585" s="4"/>
      <c r="D585" s="84"/>
      <c r="E585" s="4"/>
      <c r="F585" s="4"/>
    </row>
    <row r="586" spans="1:6" ht="35.25" customHeight="1" x14ac:dyDescent="0.25">
      <c r="A586" s="18"/>
      <c r="B586" s="17" t="s">
        <v>292</v>
      </c>
      <c r="C586" s="4"/>
      <c r="D586" s="84"/>
      <c r="E586" s="4"/>
      <c r="F586" s="4"/>
    </row>
    <row r="587" spans="1:6" ht="33" x14ac:dyDescent="0.25">
      <c r="A587" s="18"/>
      <c r="B587" s="17" t="s">
        <v>293</v>
      </c>
      <c r="C587" s="4"/>
      <c r="D587" s="84"/>
      <c r="E587" s="4"/>
      <c r="F587" s="4"/>
    </row>
    <row r="588" spans="1:6" x14ac:dyDescent="0.25">
      <c r="A588" s="24"/>
      <c r="B588" s="25"/>
      <c r="C588" s="26"/>
      <c r="D588" s="26"/>
      <c r="E588" s="26"/>
      <c r="F588" s="27"/>
    </row>
    <row r="589" spans="1:6" x14ac:dyDescent="0.25">
      <c r="A589" s="32" t="s">
        <v>294</v>
      </c>
      <c r="B589" s="225" t="s">
        <v>295</v>
      </c>
      <c r="C589" s="84">
        <v>78</v>
      </c>
      <c r="D589" s="84">
        <v>36</v>
      </c>
      <c r="E589" s="84">
        <f>C589+D589</f>
        <v>114</v>
      </c>
      <c r="F589" s="20" t="s">
        <v>606</v>
      </c>
    </row>
    <row r="590" spans="1:6" ht="16.5" customHeight="1" x14ac:dyDescent="0.25">
      <c r="A590" s="31"/>
      <c r="B590" s="226"/>
      <c r="C590" s="84">
        <v>13</v>
      </c>
      <c r="D590" s="84">
        <v>0</v>
      </c>
      <c r="E590" s="84">
        <v>13</v>
      </c>
      <c r="F590" s="20" t="s">
        <v>605</v>
      </c>
    </row>
    <row r="591" spans="1:6" ht="36" customHeight="1" x14ac:dyDescent="0.25">
      <c r="A591" s="18"/>
      <c r="B591" s="17" t="s">
        <v>296</v>
      </c>
      <c r="C591" s="84"/>
      <c r="D591" s="84"/>
      <c r="E591" s="84"/>
      <c r="F591" s="80" t="s">
        <v>878</v>
      </c>
    </row>
    <row r="592" spans="1:6" ht="33.75" customHeight="1" x14ac:dyDescent="0.25">
      <c r="A592" s="18"/>
      <c r="B592" s="17" t="s">
        <v>297</v>
      </c>
      <c r="C592" s="4"/>
      <c r="D592" s="4"/>
      <c r="E592" s="4"/>
      <c r="F592" s="94" t="s">
        <v>592</v>
      </c>
    </row>
    <row r="593" spans="1:6" x14ac:dyDescent="0.25">
      <c r="A593" s="24"/>
      <c r="B593" s="25"/>
      <c r="C593" s="26"/>
      <c r="D593" s="26"/>
      <c r="E593" s="26"/>
      <c r="F593" s="27"/>
    </row>
    <row r="594" spans="1:6" x14ac:dyDescent="0.25">
      <c r="A594" s="32" t="s">
        <v>298</v>
      </c>
      <c r="B594" s="83" t="s">
        <v>299</v>
      </c>
      <c r="C594" s="81">
        <v>63</v>
      </c>
      <c r="D594" s="81">
        <v>182</v>
      </c>
      <c r="E594" s="81">
        <f>C594+D594</f>
        <v>245</v>
      </c>
      <c r="F594" s="82" t="s">
        <v>772</v>
      </c>
    </row>
    <row r="595" spans="1:6" ht="24" x14ac:dyDescent="0.25">
      <c r="A595" s="18"/>
      <c r="B595" s="83" t="s">
        <v>300</v>
      </c>
      <c r="C595" s="78">
        <v>1012</v>
      </c>
      <c r="D595" s="78">
        <v>1705</v>
      </c>
      <c r="E595" s="78">
        <f>C595+D595</f>
        <v>2717</v>
      </c>
      <c r="F595" s="82" t="s">
        <v>677</v>
      </c>
    </row>
    <row r="596" spans="1:6" ht="33" x14ac:dyDescent="0.25">
      <c r="A596" s="18"/>
      <c r="B596" s="17" t="s">
        <v>301</v>
      </c>
      <c r="C596" s="81"/>
      <c r="D596" s="81"/>
      <c r="E596" s="78"/>
      <c r="F596" s="82"/>
    </row>
    <row r="597" spans="1:6" x14ac:dyDescent="0.25">
      <c r="A597" s="18"/>
      <c r="B597" s="17">
        <v>2023</v>
      </c>
      <c r="C597" s="81"/>
      <c r="D597" s="81"/>
      <c r="E597" s="78">
        <v>1705</v>
      </c>
      <c r="F597" s="220" t="s">
        <v>678</v>
      </c>
    </row>
    <row r="598" spans="1:6" x14ac:dyDescent="0.25">
      <c r="A598" s="18"/>
      <c r="B598" s="17">
        <v>2022</v>
      </c>
      <c r="C598" s="81"/>
      <c r="D598" s="81">
        <v>47</v>
      </c>
      <c r="E598" s="78">
        <v>1859</v>
      </c>
      <c r="F598" s="221"/>
    </row>
    <row r="599" spans="1:6" ht="33" x14ac:dyDescent="0.25">
      <c r="A599" s="18"/>
      <c r="B599" s="17" t="s">
        <v>302</v>
      </c>
      <c r="C599" s="4"/>
      <c r="D599" s="4"/>
      <c r="E599" s="4"/>
      <c r="F599" s="80" t="s">
        <v>585</v>
      </c>
    </row>
    <row r="600" spans="1:6" ht="43.5" x14ac:dyDescent="0.25">
      <c r="A600" s="18"/>
      <c r="B600" s="17" t="s">
        <v>303</v>
      </c>
      <c r="C600" s="78">
        <v>2420</v>
      </c>
      <c r="D600" s="78">
        <v>4296</v>
      </c>
      <c r="E600" s="78">
        <f>C600+D600</f>
        <v>6716</v>
      </c>
      <c r="F600" s="82" t="s">
        <v>679</v>
      </c>
    </row>
    <row r="601" spans="1:6" ht="31.5" x14ac:dyDescent="0.25">
      <c r="A601" s="18"/>
      <c r="B601" s="83" t="s">
        <v>304</v>
      </c>
      <c r="C601" s="81"/>
      <c r="D601" s="81"/>
      <c r="E601" s="78"/>
      <c r="F601" s="82"/>
    </row>
    <row r="602" spans="1:6" ht="21" x14ac:dyDescent="0.25">
      <c r="A602" s="18"/>
      <c r="B602" s="83">
        <v>2024</v>
      </c>
      <c r="C602" s="81"/>
      <c r="D602" s="81">
        <v>7</v>
      </c>
      <c r="E602" s="78">
        <v>7</v>
      </c>
      <c r="F602" s="205" t="s">
        <v>773</v>
      </c>
    </row>
    <row r="603" spans="1:6" ht="21" x14ac:dyDescent="0.25">
      <c r="A603" s="18"/>
      <c r="B603" s="83">
        <v>2023</v>
      </c>
      <c r="C603" s="81">
        <v>96</v>
      </c>
      <c r="D603" s="81">
        <v>172</v>
      </c>
      <c r="E603" s="78">
        <f>C603+D603</f>
        <v>268</v>
      </c>
      <c r="F603" s="205" t="s">
        <v>680</v>
      </c>
    </row>
    <row r="604" spans="1:6" ht="33" x14ac:dyDescent="0.25">
      <c r="A604" s="18"/>
      <c r="B604" s="17" t="s">
        <v>305</v>
      </c>
      <c r="C604" s="4"/>
      <c r="D604" s="4"/>
      <c r="E604" s="4"/>
      <c r="F604" s="80" t="s">
        <v>585</v>
      </c>
    </row>
    <row r="605" spans="1:6" ht="25.9" customHeight="1" x14ac:dyDescent="0.25">
      <c r="A605" s="18"/>
      <c r="B605" s="17" t="s">
        <v>306</v>
      </c>
      <c r="C605" s="4"/>
      <c r="D605" s="4"/>
      <c r="E605" s="4"/>
      <c r="F605" s="80" t="s">
        <v>585</v>
      </c>
    </row>
    <row r="606" spans="1:6" ht="43.5" x14ac:dyDescent="0.25">
      <c r="A606" s="18"/>
      <c r="B606" s="17" t="s">
        <v>307</v>
      </c>
      <c r="C606" s="4"/>
      <c r="D606" s="4"/>
      <c r="E606" s="4"/>
      <c r="F606" s="80" t="s">
        <v>585</v>
      </c>
    </row>
    <row r="607" spans="1:6" ht="33" x14ac:dyDescent="0.25">
      <c r="A607" s="18"/>
      <c r="B607" s="17" t="s">
        <v>308</v>
      </c>
      <c r="C607" s="4"/>
      <c r="D607" s="4"/>
      <c r="E607" s="4"/>
      <c r="F607" s="80" t="s">
        <v>585</v>
      </c>
    </row>
    <row r="608" spans="1:6" ht="43.5" x14ac:dyDescent="0.25">
      <c r="A608" s="18"/>
      <c r="B608" s="17" t="s">
        <v>309</v>
      </c>
      <c r="C608" s="4"/>
      <c r="D608" s="4"/>
      <c r="E608" s="4"/>
      <c r="F608" s="80" t="s">
        <v>585</v>
      </c>
    </row>
    <row r="609" spans="1:6" ht="31.5" x14ac:dyDescent="0.25">
      <c r="A609" s="18"/>
      <c r="B609" s="83" t="s">
        <v>310</v>
      </c>
      <c r="C609" s="81"/>
      <c r="D609" s="81"/>
      <c r="E609" s="81"/>
      <c r="F609" s="82"/>
    </row>
    <row r="610" spans="1:6" x14ac:dyDescent="0.25">
      <c r="A610" s="18"/>
      <c r="B610" s="83">
        <v>2023</v>
      </c>
      <c r="C610" s="170">
        <v>1860</v>
      </c>
      <c r="D610" s="170">
        <v>3308</v>
      </c>
      <c r="E610" s="169">
        <f>C610+D610</f>
        <v>5168</v>
      </c>
      <c r="F610" s="220" t="s">
        <v>755</v>
      </c>
    </row>
    <row r="611" spans="1:6" ht="21.6" customHeight="1" x14ac:dyDescent="0.25">
      <c r="A611" s="18"/>
      <c r="B611" s="83">
        <v>2022</v>
      </c>
      <c r="C611" s="78">
        <v>1731</v>
      </c>
      <c r="D611" s="78">
        <v>3679</v>
      </c>
      <c r="E611" s="78">
        <v>5410</v>
      </c>
      <c r="F611" s="221"/>
    </row>
    <row r="612" spans="1:6" ht="51" customHeight="1" x14ac:dyDescent="0.25">
      <c r="A612" s="18"/>
      <c r="B612" s="83" t="s">
        <v>311</v>
      </c>
      <c r="C612" s="78"/>
      <c r="D612" s="78"/>
      <c r="E612" s="78"/>
      <c r="F612" s="82"/>
    </row>
    <row r="613" spans="1:6" ht="22.5" customHeight="1" x14ac:dyDescent="0.25">
      <c r="A613" s="18"/>
      <c r="B613" s="83">
        <v>2024</v>
      </c>
      <c r="C613" s="78">
        <v>1329</v>
      </c>
      <c r="D613" s="78">
        <v>3118</v>
      </c>
      <c r="E613" s="78">
        <f>C613+D613</f>
        <v>4447</v>
      </c>
      <c r="F613" s="205" t="s">
        <v>774</v>
      </c>
    </row>
    <row r="614" spans="1:6" ht="19.149999999999999" customHeight="1" x14ac:dyDescent="0.25">
      <c r="A614" s="18"/>
      <c r="B614" s="83">
        <v>2023</v>
      </c>
      <c r="C614" s="81"/>
      <c r="D614" s="81"/>
      <c r="E614" s="169">
        <v>2478</v>
      </c>
      <c r="F614" s="235" t="s">
        <v>681</v>
      </c>
    </row>
    <row r="615" spans="1:6" ht="20.45" customHeight="1" x14ac:dyDescent="0.25">
      <c r="A615" s="18"/>
      <c r="B615" s="83">
        <v>2022</v>
      </c>
      <c r="C615" s="171">
        <v>821</v>
      </c>
      <c r="D615" s="172">
        <v>1916</v>
      </c>
      <c r="E615" s="172">
        <v>2737</v>
      </c>
      <c r="F615" s="236"/>
    </row>
    <row r="616" spans="1:6" ht="43.5" x14ac:dyDescent="0.25">
      <c r="A616" s="18"/>
      <c r="B616" s="17" t="s">
        <v>312</v>
      </c>
      <c r="C616" s="4"/>
      <c r="D616" s="4"/>
      <c r="E616" s="4"/>
      <c r="F616" s="80" t="s">
        <v>585</v>
      </c>
    </row>
    <row r="617" spans="1:6" ht="43.5" x14ac:dyDescent="0.25">
      <c r="A617" s="18"/>
      <c r="B617" s="17" t="s">
        <v>313</v>
      </c>
      <c r="C617" s="4"/>
      <c r="D617" s="4"/>
      <c r="E617" s="4"/>
      <c r="F617" s="80" t="s">
        <v>585</v>
      </c>
    </row>
    <row r="618" spans="1:6" ht="33" x14ac:dyDescent="0.25">
      <c r="A618" s="5"/>
      <c r="B618" s="17" t="s">
        <v>314</v>
      </c>
      <c r="C618" s="4"/>
      <c r="D618" s="4"/>
      <c r="E618" s="4"/>
      <c r="F618" s="80" t="s">
        <v>585</v>
      </c>
    </row>
    <row r="619" spans="1:6" x14ac:dyDescent="0.25">
      <c r="A619" s="136" t="s">
        <v>315</v>
      </c>
      <c r="B619" s="137"/>
      <c r="C619" s="137"/>
      <c r="D619" s="137"/>
      <c r="E619" s="137"/>
      <c r="F619" s="143"/>
    </row>
    <row r="620" spans="1:6" ht="15" customHeight="1" x14ac:dyDescent="0.25">
      <c r="A620" s="214"/>
      <c r="B620" s="294" t="s">
        <v>2</v>
      </c>
      <c r="C620" s="253" t="s">
        <v>3</v>
      </c>
      <c r="D620" s="253" t="s">
        <v>4</v>
      </c>
      <c r="E620" s="253" t="s">
        <v>5</v>
      </c>
      <c r="F620" s="1" t="s">
        <v>6</v>
      </c>
    </row>
    <row r="621" spans="1:6" ht="21" x14ac:dyDescent="0.25">
      <c r="A621" s="215" t="s">
        <v>316</v>
      </c>
      <c r="B621" s="296"/>
      <c r="C621" s="254"/>
      <c r="D621" s="254"/>
      <c r="E621" s="254"/>
      <c r="F621" s="213"/>
    </row>
    <row r="622" spans="1:6" ht="22.5" x14ac:dyDescent="0.25">
      <c r="A622" s="215"/>
      <c r="B622" s="295"/>
      <c r="C622" s="255"/>
      <c r="D622" s="255"/>
      <c r="E622" s="255"/>
      <c r="F622" s="2" t="s">
        <v>7</v>
      </c>
    </row>
    <row r="623" spans="1:6" ht="69.75" customHeight="1" x14ac:dyDescent="0.25">
      <c r="A623" s="32" t="s">
        <v>317</v>
      </c>
      <c r="B623" s="34" t="s">
        <v>318</v>
      </c>
      <c r="C623" s="87">
        <v>24263</v>
      </c>
      <c r="D623" s="87">
        <v>22487</v>
      </c>
      <c r="E623" s="87">
        <f>C623+D623</f>
        <v>46750</v>
      </c>
      <c r="F623" s="35"/>
    </row>
    <row r="624" spans="1:6" ht="33" customHeight="1" x14ac:dyDescent="0.25">
      <c r="A624" s="36"/>
      <c r="B624" s="34" t="s">
        <v>319</v>
      </c>
      <c r="C624" s="87">
        <v>16964</v>
      </c>
      <c r="D624" s="87">
        <v>15721</v>
      </c>
      <c r="E624" s="87">
        <f>C624+D624</f>
        <v>32685</v>
      </c>
      <c r="F624" s="35"/>
    </row>
    <row r="625" spans="1:6" ht="21.6" customHeight="1" x14ac:dyDescent="0.25">
      <c r="A625" s="36"/>
      <c r="B625" s="240" t="s">
        <v>320</v>
      </c>
      <c r="C625" s="87">
        <v>27422</v>
      </c>
      <c r="D625" s="87">
        <v>27267</v>
      </c>
      <c r="E625" s="87">
        <f>C625+D625</f>
        <v>54689</v>
      </c>
      <c r="F625" s="35"/>
    </row>
    <row r="626" spans="1:6" ht="9.6" customHeight="1" x14ac:dyDescent="0.25">
      <c r="A626" s="36"/>
      <c r="B626" s="241"/>
      <c r="C626" s="87">
        <v>29422</v>
      </c>
      <c r="D626" s="87">
        <v>27267</v>
      </c>
      <c r="E626" s="87">
        <f>C626+D626</f>
        <v>56689</v>
      </c>
      <c r="F626" s="35"/>
    </row>
    <row r="627" spans="1:6" ht="45.6" customHeight="1" x14ac:dyDescent="0.25">
      <c r="A627" s="37"/>
      <c r="B627" s="242"/>
      <c r="C627" s="87">
        <v>18953</v>
      </c>
      <c r="D627" s="87">
        <v>17565</v>
      </c>
      <c r="E627" s="87">
        <f>C627+D627</f>
        <v>36518</v>
      </c>
      <c r="F627" s="35"/>
    </row>
    <row r="628" spans="1:6" x14ac:dyDescent="0.25">
      <c r="A628" s="24"/>
      <c r="B628" s="25"/>
      <c r="C628" s="26"/>
      <c r="D628" s="26"/>
      <c r="E628" s="26"/>
      <c r="F628" s="27"/>
    </row>
    <row r="629" spans="1:6" ht="21" x14ac:dyDescent="0.25">
      <c r="A629" s="31" t="s">
        <v>321</v>
      </c>
      <c r="B629" s="38" t="s">
        <v>322</v>
      </c>
      <c r="C629" s="84">
        <v>0.44800000000000001</v>
      </c>
      <c r="D629" s="84">
        <v>0.41499999999999998</v>
      </c>
      <c r="E629" s="84">
        <f>SUM(C629:D629)</f>
        <v>0.86299999999999999</v>
      </c>
      <c r="F629" s="35"/>
    </row>
    <row r="630" spans="1:6" x14ac:dyDescent="0.25">
      <c r="A630" s="24"/>
      <c r="B630" s="25"/>
      <c r="C630" s="26"/>
      <c r="D630" s="26"/>
      <c r="E630" s="26"/>
      <c r="F630" s="27"/>
    </row>
    <row r="631" spans="1:6" ht="52.5" x14ac:dyDescent="0.25">
      <c r="A631" s="33" t="s">
        <v>323</v>
      </c>
      <c r="B631" s="34" t="s">
        <v>324</v>
      </c>
      <c r="C631" s="35"/>
      <c r="D631" s="35"/>
      <c r="E631" s="35"/>
      <c r="F631" s="35"/>
    </row>
    <row r="632" spans="1:6" ht="21" x14ac:dyDescent="0.25">
      <c r="A632" s="37"/>
      <c r="B632" s="34" t="s">
        <v>325</v>
      </c>
      <c r="C632" s="35"/>
      <c r="D632" s="35"/>
      <c r="E632" s="35"/>
      <c r="F632" s="35"/>
    </row>
    <row r="633" spans="1:6" x14ac:dyDescent="0.25">
      <c r="A633" s="24"/>
      <c r="B633" s="25"/>
      <c r="C633" s="26"/>
      <c r="D633" s="26"/>
      <c r="E633" s="26"/>
      <c r="F633" s="27"/>
    </row>
    <row r="634" spans="1:6" ht="55.5" customHeight="1" x14ac:dyDescent="0.25">
      <c r="A634" s="31" t="s">
        <v>326</v>
      </c>
      <c r="B634" s="38" t="s">
        <v>327</v>
      </c>
      <c r="C634" s="35"/>
      <c r="D634" s="35"/>
      <c r="E634" s="35"/>
      <c r="F634" s="35"/>
    </row>
    <row r="635" spans="1:6" x14ac:dyDescent="0.25">
      <c r="A635" s="24"/>
      <c r="B635" s="25"/>
      <c r="C635" s="26"/>
      <c r="D635" s="26"/>
      <c r="E635" s="26"/>
      <c r="F635" s="27"/>
    </row>
    <row r="636" spans="1:6" ht="15" customHeight="1" x14ac:dyDescent="0.25">
      <c r="A636" s="32" t="s">
        <v>328</v>
      </c>
      <c r="B636" s="34" t="s">
        <v>329</v>
      </c>
      <c r="C636" s="35"/>
      <c r="D636" s="35"/>
      <c r="E636" s="84">
        <v>12</v>
      </c>
      <c r="F636" s="35"/>
    </row>
    <row r="637" spans="1:6" ht="21" x14ac:dyDescent="0.25">
      <c r="A637" s="36"/>
      <c r="B637" s="34" t="s">
        <v>330</v>
      </c>
      <c r="C637" s="35"/>
      <c r="D637" s="35"/>
      <c r="E637" s="80" t="s">
        <v>595</v>
      </c>
      <c r="F637" s="35"/>
    </row>
    <row r="638" spans="1:6" ht="34.5" customHeight="1" x14ac:dyDescent="0.25">
      <c r="A638" s="36"/>
      <c r="B638" s="34" t="s">
        <v>331</v>
      </c>
      <c r="C638" s="35"/>
      <c r="D638" s="35"/>
      <c r="E638" s="80" t="s">
        <v>586</v>
      </c>
      <c r="F638" s="35"/>
    </row>
    <row r="639" spans="1:6" ht="21" x14ac:dyDescent="0.25">
      <c r="A639" s="36"/>
      <c r="B639" s="34" t="s">
        <v>332</v>
      </c>
      <c r="C639" s="35"/>
      <c r="D639" s="35"/>
      <c r="E639" s="80" t="s">
        <v>595</v>
      </c>
      <c r="F639" s="35"/>
    </row>
    <row r="640" spans="1:6" x14ac:dyDescent="0.25">
      <c r="A640" s="24"/>
      <c r="B640" s="25"/>
      <c r="C640" s="26"/>
      <c r="D640" s="26"/>
      <c r="E640" s="26"/>
      <c r="F640" s="27"/>
    </row>
    <row r="641" spans="1:6" ht="21" x14ac:dyDescent="0.25">
      <c r="A641" s="32" t="s">
        <v>333</v>
      </c>
      <c r="B641" s="34" t="s">
        <v>334</v>
      </c>
      <c r="C641" s="35"/>
      <c r="D641" s="35"/>
      <c r="E641" s="35"/>
      <c r="F641" s="35"/>
    </row>
    <row r="642" spans="1:6" ht="21" x14ac:dyDescent="0.25">
      <c r="A642" s="36"/>
      <c r="B642" s="34" t="s">
        <v>335</v>
      </c>
      <c r="C642" s="35"/>
      <c r="D642" s="35"/>
      <c r="E642" s="35"/>
      <c r="F642" s="35"/>
    </row>
    <row r="643" spans="1:6" x14ac:dyDescent="0.25">
      <c r="A643" s="24"/>
      <c r="B643" s="25"/>
      <c r="C643" s="26"/>
      <c r="D643" s="26"/>
      <c r="E643" s="26"/>
      <c r="F643" s="27"/>
    </row>
    <row r="644" spans="1:6" ht="63" x14ac:dyDescent="0.25">
      <c r="A644" s="32" t="s">
        <v>336</v>
      </c>
      <c r="B644" s="34" t="s">
        <v>337</v>
      </c>
      <c r="C644" s="35"/>
      <c r="D644" s="35"/>
      <c r="E644" s="80">
        <v>130</v>
      </c>
      <c r="F644" s="38" t="s">
        <v>768</v>
      </c>
    </row>
    <row r="645" spans="1:6" ht="52.5" x14ac:dyDescent="0.25">
      <c r="A645" s="36"/>
      <c r="B645" s="34" t="s">
        <v>338</v>
      </c>
      <c r="C645" s="35"/>
      <c r="D645" s="35"/>
      <c r="E645" s="35"/>
      <c r="F645" s="35"/>
    </row>
    <row r="646" spans="1:6" ht="21" x14ac:dyDescent="0.25">
      <c r="A646" s="36"/>
      <c r="B646" s="39" t="s">
        <v>339</v>
      </c>
      <c r="C646" s="35"/>
      <c r="D646" s="35"/>
      <c r="E646" s="35"/>
      <c r="F646" s="35"/>
    </row>
    <row r="647" spans="1:6" x14ac:dyDescent="0.25">
      <c r="A647" s="36"/>
      <c r="B647" s="39" t="s">
        <v>340</v>
      </c>
      <c r="C647" s="40"/>
      <c r="D647" s="35"/>
      <c r="E647" s="35"/>
      <c r="F647" s="35"/>
    </row>
    <row r="648" spans="1:6" x14ac:dyDescent="0.25">
      <c r="A648" s="36"/>
      <c r="B648" s="227" t="s">
        <v>792</v>
      </c>
      <c r="C648" s="40"/>
      <c r="D648" s="35"/>
      <c r="E648" s="95" t="s">
        <v>794</v>
      </c>
      <c r="F648" s="95" t="s">
        <v>796</v>
      </c>
    </row>
    <row r="649" spans="1:6" x14ac:dyDescent="0.25">
      <c r="A649" s="36"/>
      <c r="B649" s="227"/>
      <c r="C649" s="111"/>
      <c r="D649" s="110"/>
      <c r="E649" s="111">
        <v>6.25E-2</v>
      </c>
      <c r="F649" s="95" t="s">
        <v>649</v>
      </c>
    </row>
    <row r="650" spans="1:6" ht="17.25" customHeight="1" x14ac:dyDescent="0.25">
      <c r="A650" s="36"/>
      <c r="B650" s="284" t="s">
        <v>793</v>
      </c>
      <c r="C650" s="111"/>
      <c r="D650" s="111"/>
      <c r="E650" s="95" t="s">
        <v>795</v>
      </c>
      <c r="F650" s="95" t="s">
        <v>796</v>
      </c>
    </row>
    <row r="651" spans="1:6" ht="16.5" customHeight="1" x14ac:dyDescent="0.25">
      <c r="A651" s="36"/>
      <c r="B651" s="242"/>
      <c r="C651" s="111"/>
      <c r="D651" s="111"/>
      <c r="E651" s="111">
        <v>7.2916666666666671E-2</v>
      </c>
      <c r="F651" s="95" t="s">
        <v>649</v>
      </c>
    </row>
    <row r="652" spans="1:6" ht="21" x14ac:dyDescent="0.25">
      <c r="A652" s="36"/>
      <c r="B652" s="42" t="s">
        <v>42</v>
      </c>
      <c r="C652" s="111"/>
      <c r="D652" s="111"/>
      <c r="E652" s="111">
        <v>6.458333333333334E-2</v>
      </c>
      <c r="F652" s="95" t="s">
        <v>648</v>
      </c>
    </row>
    <row r="653" spans="1:6" ht="21" x14ac:dyDescent="0.25">
      <c r="A653" s="37"/>
      <c r="B653" s="42" t="s">
        <v>42</v>
      </c>
      <c r="C653" s="110"/>
      <c r="D653" s="110"/>
      <c r="E653" s="110">
        <v>7.2916666666666671E-2</v>
      </c>
      <c r="F653" s="95" t="s">
        <v>649</v>
      </c>
    </row>
    <row r="654" spans="1:6" x14ac:dyDescent="0.25">
      <c r="A654" s="144" t="s">
        <v>341</v>
      </c>
      <c r="B654" s="138"/>
      <c r="C654" s="138"/>
      <c r="D654" s="138"/>
      <c r="E654" s="138"/>
      <c r="F654" s="145"/>
    </row>
    <row r="655" spans="1:6" x14ac:dyDescent="0.25">
      <c r="A655" s="243" t="s">
        <v>342</v>
      </c>
      <c r="B655" s="243" t="s">
        <v>2</v>
      </c>
      <c r="C655" s="246" t="s">
        <v>3</v>
      </c>
      <c r="D655" s="246" t="s">
        <v>4</v>
      </c>
      <c r="E655" s="246" t="s">
        <v>5</v>
      </c>
      <c r="F655" s="44" t="s">
        <v>6</v>
      </c>
    </row>
    <row r="656" spans="1:6" ht="21" x14ac:dyDescent="0.25">
      <c r="A656" s="244"/>
      <c r="B656" s="245"/>
      <c r="C656" s="247"/>
      <c r="D656" s="247"/>
      <c r="E656" s="247"/>
      <c r="F656" s="45" t="s">
        <v>7</v>
      </c>
    </row>
    <row r="657" spans="1:6" ht="31.5" x14ac:dyDescent="0.25">
      <c r="A657" s="33" t="s">
        <v>343</v>
      </c>
      <c r="B657" s="34" t="s">
        <v>344</v>
      </c>
      <c r="C657" s="84">
        <v>78</v>
      </c>
      <c r="D657" s="84">
        <v>36</v>
      </c>
      <c r="E657" s="84">
        <f>C657+D657</f>
        <v>114</v>
      </c>
      <c r="F657" s="4"/>
    </row>
    <row r="658" spans="1:6" ht="31.5" x14ac:dyDescent="0.25">
      <c r="A658" s="36"/>
      <c r="B658" s="34" t="s">
        <v>345</v>
      </c>
      <c r="C658" s="84">
        <v>32</v>
      </c>
      <c r="D658" s="84">
        <v>19</v>
      </c>
      <c r="E658" s="84">
        <v>51</v>
      </c>
      <c r="F658" s="80" t="s">
        <v>879</v>
      </c>
    </row>
    <row r="659" spans="1:6" ht="36" customHeight="1" x14ac:dyDescent="0.25">
      <c r="A659" s="36"/>
      <c r="B659" s="34" t="s">
        <v>346</v>
      </c>
      <c r="C659" s="4"/>
      <c r="D659" s="4"/>
      <c r="E659" s="4"/>
      <c r="F659" s="94" t="s">
        <v>592</v>
      </c>
    </row>
    <row r="660" spans="1:6" ht="21" x14ac:dyDescent="0.25">
      <c r="A660" s="36"/>
      <c r="B660" s="34" t="s">
        <v>347</v>
      </c>
      <c r="C660" s="84" t="s">
        <v>593</v>
      </c>
      <c r="D660" s="84" t="s">
        <v>594</v>
      </c>
      <c r="E660" s="35"/>
      <c r="F660" s="35"/>
    </row>
    <row r="661" spans="1:6" ht="42" x14ac:dyDescent="0.25">
      <c r="A661" s="36"/>
      <c r="B661" s="39" t="s">
        <v>348</v>
      </c>
      <c r="C661" s="35"/>
      <c r="D661" s="35"/>
      <c r="E661" s="35"/>
      <c r="F661" s="35"/>
    </row>
    <row r="662" spans="1:6" ht="31.5" x14ac:dyDescent="0.25">
      <c r="A662" s="36"/>
      <c r="B662" s="39" t="s">
        <v>349</v>
      </c>
      <c r="C662" s="40"/>
      <c r="D662" s="35"/>
      <c r="E662" s="35"/>
      <c r="F662" s="35"/>
    </row>
    <row r="663" spans="1:6" x14ac:dyDescent="0.25">
      <c r="A663" s="36"/>
      <c r="B663" s="41" t="s">
        <v>350</v>
      </c>
      <c r="C663" s="40"/>
      <c r="D663" s="35"/>
      <c r="E663" s="35"/>
      <c r="F663" s="35"/>
    </row>
    <row r="664" spans="1:6" x14ac:dyDescent="0.25">
      <c r="A664" s="36"/>
      <c r="B664" s="41" t="s">
        <v>351</v>
      </c>
      <c r="C664" s="40"/>
      <c r="D664" s="35"/>
      <c r="E664" s="35"/>
      <c r="F664" s="35"/>
    </row>
    <row r="665" spans="1:6" x14ac:dyDescent="0.25">
      <c r="A665" s="36"/>
      <c r="B665" s="41" t="s">
        <v>352</v>
      </c>
      <c r="C665" s="40"/>
      <c r="D665" s="35"/>
      <c r="E665" s="35"/>
      <c r="F665" s="35"/>
    </row>
    <row r="666" spans="1:6" ht="21" x14ac:dyDescent="0.25">
      <c r="A666" s="36"/>
      <c r="B666" s="41" t="s">
        <v>353</v>
      </c>
      <c r="C666" s="40"/>
      <c r="D666" s="35"/>
      <c r="E666" s="35"/>
      <c r="F666" s="35"/>
    </row>
    <row r="667" spans="1:6" x14ac:dyDescent="0.25">
      <c r="A667" s="36"/>
      <c r="B667" s="41" t="s">
        <v>354</v>
      </c>
      <c r="C667" s="40"/>
      <c r="D667" s="35"/>
      <c r="E667" s="35"/>
      <c r="F667" s="35"/>
    </row>
    <row r="668" spans="1:6" x14ac:dyDescent="0.25">
      <c r="A668" s="36"/>
      <c r="B668" s="41" t="s">
        <v>355</v>
      </c>
      <c r="C668" s="40"/>
      <c r="D668" s="35"/>
      <c r="E668" s="35"/>
      <c r="F668" s="35"/>
    </row>
    <row r="669" spans="1:6" x14ac:dyDescent="0.25">
      <c r="A669" s="36"/>
      <c r="B669" s="41" t="s">
        <v>356</v>
      </c>
      <c r="C669" s="40"/>
      <c r="D669" s="35"/>
      <c r="E669" s="35"/>
      <c r="F669" s="35"/>
    </row>
    <row r="670" spans="1:6" ht="31.5" x14ac:dyDescent="0.25">
      <c r="A670" s="36"/>
      <c r="B670" s="39" t="s">
        <v>357</v>
      </c>
      <c r="C670" s="40"/>
      <c r="D670" s="35"/>
      <c r="E670" s="35"/>
      <c r="F670" s="35"/>
    </row>
    <row r="671" spans="1:6" x14ac:dyDescent="0.25">
      <c r="A671" s="36"/>
      <c r="B671" s="41" t="s">
        <v>358</v>
      </c>
      <c r="C671" s="40"/>
      <c r="D671" s="35"/>
      <c r="E671" s="35"/>
      <c r="F671" s="35"/>
    </row>
    <row r="672" spans="1:6" x14ac:dyDescent="0.25">
      <c r="A672" s="36"/>
      <c r="B672" s="41" t="s">
        <v>359</v>
      </c>
      <c r="C672" s="40"/>
      <c r="D672" s="35"/>
      <c r="E672" s="35"/>
      <c r="F672" s="35"/>
    </row>
    <row r="673" spans="1:6" x14ac:dyDescent="0.25">
      <c r="A673" s="36"/>
      <c r="B673" s="41" t="s">
        <v>360</v>
      </c>
      <c r="C673" s="40"/>
      <c r="D673" s="35"/>
      <c r="E673" s="35"/>
      <c r="F673" s="35"/>
    </row>
    <row r="674" spans="1:6" x14ac:dyDescent="0.25">
      <c r="A674" s="36"/>
      <c r="B674" s="41" t="s">
        <v>361</v>
      </c>
      <c r="C674" s="40"/>
      <c r="D674" s="35"/>
      <c r="E674" s="35"/>
      <c r="F674" s="35"/>
    </row>
    <row r="675" spans="1:6" x14ac:dyDescent="0.25">
      <c r="A675" s="36"/>
      <c r="B675" s="41" t="s">
        <v>362</v>
      </c>
      <c r="C675" s="40"/>
      <c r="D675" s="35"/>
      <c r="E675" s="35"/>
      <c r="F675" s="35"/>
    </row>
    <row r="676" spans="1:6" x14ac:dyDescent="0.25">
      <c r="A676" s="36"/>
      <c r="B676" s="41" t="s">
        <v>363</v>
      </c>
      <c r="C676" s="40"/>
      <c r="D676" s="35"/>
      <c r="E676" s="35"/>
      <c r="F676" s="35"/>
    </row>
    <row r="677" spans="1:6" x14ac:dyDescent="0.25">
      <c r="A677" s="36"/>
      <c r="B677" s="42" t="s">
        <v>364</v>
      </c>
      <c r="C677" s="40"/>
      <c r="D677" s="35"/>
      <c r="E677" s="35"/>
      <c r="F677" s="35"/>
    </row>
    <row r="678" spans="1:6" x14ac:dyDescent="0.25">
      <c r="A678" s="24"/>
      <c r="B678" s="25"/>
      <c r="C678" s="26"/>
      <c r="D678" s="26"/>
      <c r="E678" s="26"/>
      <c r="F678" s="27"/>
    </row>
    <row r="679" spans="1:6" ht="52.5" x14ac:dyDescent="0.25">
      <c r="A679" s="32" t="s">
        <v>365</v>
      </c>
      <c r="B679" s="42" t="s">
        <v>366</v>
      </c>
      <c r="C679" s="35"/>
      <c r="D679" s="35"/>
      <c r="E679" s="35"/>
      <c r="F679" s="80" t="s">
        <v>595</v>
      </c>
    </row>
    <row r="680" spans="1:6" ht="31.5" x14ac:dyDescent="0.25">
      <c r="A680" s="36"/>
      <c r="B680" s="34" t="s">
        <v>367</v>
      </c>
      <c r="C680" s="84">
        <v>720</v>
      </c>
      <c r="D680" s="84">
        <v>480</v>
      </c>
      <c r="E680" s="87">
        <v>1200</v>
      </c>
      <c r="F680" s="108" t="s">
        <v>606</v>
      </c>
    </row>
    <row r="681" spans="1:6" ht="21" x14ac:dyDescent="0.25">
      <c r="A681" s="36"/>
      <c r="B681" s="34" t="s">
        <v>368</v>
      </c>
      <c r="C681" s="80" t="s">
        <v>596</v>
      </c>
      <c r="D681" s="80" t="s">
        <v>594</v>
      </c>
      <c r="E681" s="35"/>
      <c r="F681" s="108" t="s">
        <v>606</v>
      </c>
    </row>
    <row r="682" spans="1:6" ht="21" x14ac:dyDescent="0.25">
      <c r="A682" s="36"/>
      <c r="B682" s="34" t="s">
        <v>369</v>
      </c>
      <c r="C682" s="80" t="s">
        <v>596</v>
      </c>
      <c r="D682" s="80" t="s">
        <v>594</v>
      </c>
      <c r="E682" s="35"/>
      <c r="F682" s="108" t="s">
        <v>606</v>
      </c>
    </row>
    <row r="683" spans="1:6" ht="31.5" x14ac:dyDescent="0.25">
      <c r="A683" s="36"/>
      <c r="B683" s="34" t="s">
        <v>370</v>
      </c>
      <c r="C683" s="84">
        <v>60</v>
      </c>
      <c r="D683" s="84">
        <v>51</v>
      </c>
      <c r="E683" s="84">
        <f>C683+D683</f>
        <v>111</v>
      </c>
      <c r="F683" s="108" t="s">
        <v>605</v>
      </c>
    </row>
    <row r="684" spans="1:6" x14ac:dyDescent="0.25">
      <c r="A684" s="24"/>
      <c r="B684" s="25"/>
      <c r="C684" s="26"/>
      <c r="D684" s="26"/>
      <c r="E684" s="26"/>
      <c r="F684" s="27"/>
    </row>
    <row r="685" spans="1:6" ht="52.5" x14ac:dyDescent="0.25">
      <c r="A685" s="33" t="s">
        <v>371</v>
      </c>
      <c r="B685" s="34" t="s">
        <v>372</v>
      </c>
      <c r="C685" s="35"/>
      <c r="D685" s="35"/>
      <c r="E685" s="35"/>
      <c r="F685" s="35"/>
    </row>
    <row r="686" spans="1:6" ht="63" x14ac:dyDescent="0.25">
      <c r="A686" s="36"/>
      <c r="B686" s="34" t="s">
        <v>373</v>
      </c>
      <c r="C686" s="35"/>
      <c r="D686" s="35"/>
      <c r="E686" s="35"/>
      <c r="F686" s="35"/>
    </row>
    <row r="687" spans="1:6" ht="21" x14ac:dyDescent="0.25">
      <c r="A687" s="36"/>
      <c r="B687" s="34" t="s">
        <v>374</v>
      </c>
      <c r="C687" s="35"/>
      <c r="D687" s="35"/>
      <c r="E687" s="35"/>
      <c r="F687" s="35"/>
    </row>
    <row r="688" spans="1:6" ht="21" x14ac:dyDescent="0.25">
      <c r="A688" s="36"/>
      <c r="B688" s="34" t="s">
        <v>375</v>
      </c>
      <c r="C688" s="35"/>
      <c r="D688" s="35"/>
      <c r="E688" s="35"/>
      <c r="F688" s="35"/>
    </row>
    <row r="689" spans="1:6" ht="21" x14ac:dyDescent="0.25">
      <c r="A689" s="36"/>
      <c r="B689" s="34" t="s">
        <v>376</v>
      </c>
      <c r="C689" s="35"/>
      <c r="D689" s="35"/>
      <c r="E689" s="35"/>
      <c r="F689" s="35"/>
    </row>
    <row r="690" spans="1:6" ht="23.45" customHeight="1" x14ac:dyDescent="0.25">
      <c r="A690" s="36"/>
      <c r="B690" s="34" t="s">
        <v>377</v>
      </c>
      <c r="C690" s="35"/>
      <c r="D690" s="35"/>
      <c r="E690" s="35"/>
      <c r="F690" s="35"/>
    </row>
    <row r="691" spans="1:6" x14ac:dyDescent="0.25">
      <c r="A691" s="24"/>
      <c r="B691" s="25"/>
      <c r="C691" s="26"/>
      <c r="D691" s="26"/>
      <c r="E691" s="26"/>
      <c r="F691" s="27"/>
    </row>
    <row r="692" spans="1:6" ht="21" x14ac:dyDescent="0.25">
      <c r="A692" s="33" t="s">
        <v>378</v>
      </c>
      <c r="B692" s="34" t="s">
        <v>379</v>
      </c>
      <c r="C692" s="35"/>
      <c r="D692" s="35"/>
      <c r="E692" s="35"/>
      <c r="F692" s="35"/>
    </row>
    <row r="693" spans="1:6" x14ac:dyDescent="0.25">
      <c r="A693" s="24"/>
      <c r="B693" s="25"/>
      <c r="C693" s="26"/>
      <c r="D693" s="26"/>
      <c r="E693" s="26"/>
      <c r="F693" s="27"/>
    </row>
    <row r="694" spans="1:6" ht="63" x14ac:dyDescent="0.25">
      <c r="A694" s="31" t="s">
        <v>380</v>
      </c>
      <c r="B694" s="225" t="s">
        <v>381</v>
      </c>
      <c r="C694" s="35"/>
      <c r="D694" s="35"/>
      <c r="E694" s="94" t="s">
        <v>763</v>
      </c>
      <c r="F694" s="35"/>
    </row>
    <row r="695" spans="1:6" ht="31.5" x14ac:dyDescent="0.25">
      <c r="A695" s="195"/>
      <c r="B695" s="227"/>
      <c r="C695" s="35"/>
      <c r="D695" s="35"/>
      <c r="E695" s="94" t="s">
        <v>854</v>
      </c>
      <c r="F695" s="92" t="s">
        <v>855</v>
      </c>
    </row>
    <row r="696" spans="1:6" ht="21" x14ac:dyDescent="0.25">
      <c r="A696" s="195"/>
      <c r="B696" s="226"/>
      <c r="C696" s="35"/>
      <c r="D696" s="35"/>
      <c r="E696" s="94" t="s">
        <v>856</v>
      </c>
      <c r="F696" s="38" t="s">
        <v>853</v>
      </c>
    </row>
    <row r="697" spans="1:6" ht="73.5" x14ac:dyDescent="0.25">
      <c r="A697" s="36"/>
      <c r="B697" s="34" t="s">
        <v>382</v>
      </c>
      <c r="C697" s="35"/>
      <c r="D697" s="35"/>
      <c r="E697" s="94" t="s">
        <v>764</v>
      </c>
      <c r="F697" s="80" t="s">
        <v>765</v>
      </c>
    </row>
    <row r="698" spans="1:6" ht="52.5" x14ac:dyDescent="0.25">
      <c r="A698" s="36"/>
      <c r="B698" s="34" t="s">
        <v>383</v>
      </c>
      <c r="C698" s="35"/>
      <c r="D698" s="35"/>
      <c r="E698" s="35"/>
      <c r="F698" s="94" t="s">
        <v>735</v>
      </c>
    </row>
    <row r="699" spans="1:6" ht="73.5" x14ac:dyDescent="0.25">
      <c r="A699" s="36"/>
      <c r="B699" s="117" t="s">
        <v>384</v>
      </c>
      <c r="C699" s="35"/>
      <c r="D699" s="35"/>
      <c r="E699" s="94" t="s">
        <v>766</v>
      </c>
      <c r="F699" s="80" t="s">
        <v>767</v>
      </c>
    </row>
    <row r="700" spans="1:6" ht="52.5" x14ac:dyDescent="0.25">
      <c r="A700" s="36"/>
      <c r="B700" s="34" t="s">
        <v>385</v>
      </c>
      <c r="C700" s="87">
        <v>75465</v>
      </c>
      <c r="D700" s="87">
        <v>72082</v>
      </c>
      <c r="E700" s="87">
        <f>C700+D700</f>
        <v>147547</v>
      </c>
      <c r="F700" s="94" t="s">
        <v>647</v>
      </c>
    </row>
    <row r="701" spans="1:6" x14ac:dyDescent="0.25">
      <c r="A701" s="24"/>
      <c r="B701" s="25"/>
      <c r="C701" s="26"/>
      <c r="D701" s="26"/>
      <c r="E701" s="26"/>
      <c r="F701" s="27"/>
    </row>
    <row r="702" spans="1:6" ht="115.5" x14ac:dyDescent="0.25">
      <c r="A702" s="32" t="s">
        <v>386</v>
      </c>
      <c r="B702" s="34" t="s">
        <v>387</v>
      </c>
      <c r="C702" s="35"/>
      <c r="D702" s="35"/>
      <c r="E702" s="35"/>
      <c r="F702" s="35"/>
    </row>
    <row r="703" spans="1:6" ht="84" x14ac:dyDescent="0.25">
      <c r="A703" s="37"/>
      <c r="B703" s="34" t="s">
        <v>388</v>
      </c>
      <c r="C703" s="35"/>
      <c r="D703" s="35"/>
      <c r="E703" s="35"/>
      <c r="F703" s="35"/>
    </row>
    <row r="704" spans="1:6" x14ac:dyDescent="0.25">
      <c r="A704" s="144" t="s">
        <v>389</v>
      </c>
      <c r="B704" s="138"/>
      <c r="C704" s="138"/>
      <c r="D704" s="138"/>
      <c r="E704" s="138"/>
      <c r="F704" s="145"/>
    </row>
    <row r="705" spans="1:6" x14ac:dyDescent="0.25">
      <c r="A705" s="248" t="s">
        <v>390</v>
      </c>
      <c r="B705" s="248" t="s">
        <v>2</v>
      </c>
      <c r="C705" s="251" t="s">
        <v>3</v>
      </c>
      <c r="D705" s="251" t="s">
        <v>4</v>
      </c>
      <c r="E705" s="251" t="s">
        <v>5</v>
      </c>
      <c r="F705" s="46" t="s">
        <v>6</v>
      </c>
    </row>
    <row r="706" spans="1:6" ht="21" x14ac:dyDescent="0.25">
      <c r="A706" s="249"/>
      <c r="B706" s="250"/>
      <c r="C706" s="252"/>
      <c r="D706" s="252"/>
      <c r="E706" s="252"/>
      <c r="F706" s="47" t="s">
        <v>7</v>
      </c>
    </row>
    <row r="707" spans="1:6" ht="31.5" x14ac:dyDescent="0.25">
      <c r="A707" s="162" t="s">
        <v>391</v>
      </c>
      <c r="B707" s="34" t="s">
        <v>587</v>
      </c>
      <c r="C707" s="35"/>
      <c r="D707" s="35"/>
      <c r="E707" s="123"/>
      <c r="F707" s="38"/>
    </row>
    <row r="708" spans="1:6" ht="21" x14ac:dyDescent="0.25">
      <c r="A708" s="210"/>
      <c r="B708" s="86">
        <v>2024</v>
      </c>
      <c r="C708" s="35"/>
      <c r="D708" s="35"/>
      <c r="E708" s="187">
        <v>4187.67</v>
      </c>
      <c r="F708" s="38" t="s">
        <v>857</v>
      </c>
    </row>
    <row r="709" spans="1:6" x14ac:dyDescent="0.25">
      <c r="A709" s="237"/>
      <c r="B709" s="142">
        <v>2023</v>
      </c>
      <c r="C709" s="35"/>
      <c r="D709" s="35"/>
      <c r="E709" s="316">
        <v>4653.6899999999996</v>
      </c>
      <c r="F709" s="35"/>
    </row>
    <row r="710" spans="1:6" ht="21" x14ac:dyDescent="0.25">
      <c r="A710" s="238"/>
      <c r="B710" s="34" t="s">
        <v>392</v>
      </c>
      <c r="C710" s="35"/>
      <c r="D710" s="35"/>
      <c r="E710" s="90"/>
      <c r="F710" s="35"/>
    </row>
    <row r="711" spans="1:6" x14ac:dyDescent="0.25">
      <c r="A711" s="238"/>
      <c r="B711" s="86">
        <v>2024</v>
      </c>
      <c r="C711" s="35"/>
      <c r="D711" s="35"/>
      <c r="E711" s="90">
        <v>1.0114000000000001</v>
      </c>
      <c r="F711" s="108" t="s">
        <v>613</v>
      </c>
    </row>
    <row r="712" spans="1:6" x14ac:dyDescent="0.25">
      <c r="A712" s="238"/>
      <c r="B712" s="86">
        <v>2023</v>
      </c>
      <c r="C712" s="35"/>
      <c r="D712" s="35"/>
      <c r="E712" s="90">
        <v>1.0086999999999999</v>
      </c>
      <c r="F712" s="108" t="s">
        <v>613</v>
      </c>
    </row>
    <row r="713" spans="1:6" x14ac:dyDescent="0.25">
      <c r="A713" s="238"/>
      <c r="B713" s="34" t="s">
        <v>393</v>
      </c>
      <c r="C713" s="35"/>
      <c r="D713" s="35"/>
      <c r="E713" s="100"/>
      <c r="F713" s="116"/>
    </row>
    <row r="714" spans="1:6" x14ac:dyDescent="0.25">
      <c r="A714" s="238"/>
      <c r="B714" s="86">
        <v>2024</v>
      </c>
      <c r="C714" s="35"/>
      <c r="D714" s="35"/>
      <c r="E714" s="100" t="s">
        <v>775</v>
      </c>
      <c r="F714" s="216" t="s">
        <v>614</v>
      </c>
    </row>
    <row r="715" spans="1:6" x14ac:dyDescent="0.25">
      <c r="A715" s="238"/>
      <c r="B715" s="86">
        <v>2023</v>
      </c>
      <c r="C715" s="35"/>
      <c r="D715" s="35"/>
      <c r="E715" s="100" t="s">
        <v>665</v>
      </c>
      <c r="F715" s="217"/>
    </row>
    <row r="716" spans="1:6" ht="21" x14ac:dyDescent="0.25">
      <c r="A716" s="238"/>
      <c r="B716" s="34" t="s">
        <v>394</v>
      </c>
      <c r="C716" s="35"/>
      <c r="D716" s="35"/>
      <c r="E716" s="180"/>
      <c r="F716" s="35"/>
    </row>
    <row r="717" spans="1:6" ht="21.75" customHeight="1" x14ac:dyDescent="0.25">
      <c r="A717" s="238"/>
      <c r="B717" s="211">
        <v>2024</v>
      </c>
      <c r="C717" s="35"/>
      <c r="D717" s="35"/>
      <c r="E717" s="317">
        <v>0.15659999999999999</v>
      </c>
      <c r="F717" s="218" t="s">
        <v>758</v>
      </c>
    </row>
    <row r="718" spans="1:6" ht="23.25" customHeight="1" x14ac:dyDescent="0.25">
      <c r="A718" s="238"/>
      <c r="B718" s="211">
        <v>2023</v>
      </c>
      <c r="C718" s="35"/>
      <c r="D718" s="35"/>
      <c r="E718" s="90">
        <v>0.105</v>
      </c>
      <c r="F718" s="219"/>
    </row>
    <row r="719" spans="1:6" ht="21" x14ac:dyDescent="0.25">
      <c r="A719" s="238"/>
      <c r="B719" s="34" t="s">
        <v>395</v>
      </c>
      <c r="C719" s="35"/>
      <c r="D719" s="35"/>
      <c r="E719" s="90"/>
      <c r="F719" s="116"/>
    </row>
    <row r="720" spans="1:6" x14ac:dyDescent="0.25">
      <c r="A720" s="238"/>
      <c r="B720" s="86">
        <v>2024</v>
      </c>
      <c r="C720" s="35"/>
      <c r="D720" s="35"/>
      <c r="E720" s="90">
        <v>0.46829999999999999</v>
      </c>
      <c r="F720" s="116"/>
    </row>
    <row r="721" spans="1:6" x14ac:dyDescent="0.25">
      <c r="A721" s="238"/>
      <c r="B721" s="86">
        <v>2023</v>
      </c>
      <c r="C721" s="35"/>
      <c r="D721" s="35"/>
      <c r="E721" s="90">
        <v>0.33639999999999998</v>
      </c>
      <c r="F721" s="116"/>
    </row>
    <row r="722" spans="1:6" ht="31.5" x14ac:dyDescent="0.25">
      <c r="A722" s="238"/>
      <c r="B722" s="34" t="s">
        <v>396</v>
      </c>
      <c r="C722" s="35"/>
      <c r="D722" s="35"/>
      <c r="E722" s="84"/>
      <c r="F722" s="35"/>
    </row>
    <row r="723" spans="1:6" ht="31.5" x14ac:dyDescent="0.25">
      <c r="A723" s="239"/>
      <c r="B723" s="34" t="s">
        <v>397</v>
      </c>
      <c r="C723" s="35"/>
      <c r="D723" s="35"/>
      <c r="E723" s="100" t="s">
        <v>595</v>
      </c>
      <c r="F723" s="35"/>
    </row>
    <row r="724" spans="1:6" x14ac:dyDescent="0.25">
      <c r="A724" s="24"/>
      <c r="B724" s="25"/>
      <c r="C724" s="26"/>
      <c r="D724" s="26"/>
      <c r="E724" s="26"/>
      <c r="F724" s="27"/>
    </row>
    <row r="725" spans="1:6" ht="21" x14ac:dyDescent="0.25">
      <c r="A725" s="32" t="s">
        <v>398</v>
      </c>
      <c r="B725" s="34" t="s">
        <v>399</v>
      </c>
      <c r="C725" s="35"/>
      <c r="D725" s="35"/>
      <c r="E725" s="123"/>
      <c r="F725" s="35"/>
    </row>
    <row r="726" spans="1:6" x14ac:dyDescent="0.25">
      <c r="A726" s="195"/>
      <c r="B726" s="86">
        <v>2024</v>
      </c>
      <c r="C726" s="35"/>
      <c r="D726" s="35"/>
      <c r="E726" s="123">
        <v>1004.51</v>
      </c>
      <c r="F726" s="35"/>
    </row>
    <row r="727" spans="1:6" x14ac:dyDescent="0.25">
      <c r="A727" s="31"/>
      <c r="B727" s="142">
        <v>2023</v>
      </c>
      <c r="C727" s="35"/>
      <c r="D727" s="35"/>
      <c r="E727" s="161">
        <v>1671.84</v>
      </c>
      <c r="F727" s="35"/>
    </row>
    <row r="728" spans="1:6" ht="21" x14ac:dyDescent="0.25">
      <c r="A728" s="36"/>
      <c r="B728" s="34" t="s">
        <v>591</v>
      </c>
      <c r="C728" s="100"/>
      <c r="D728" s="100"/>
      <c r="E728" s="100" t="s">
        <v>776</v>
      </c>
      <c r="F728" s="35"/>
    </row>
    <row r="729" spans="1:6" x14ac:dyDescent="0.25">
      <c r="A729" s="24"/>
      <c r="B729" s="25"/>
      <c r="C729" s="26"/>
      <c r="D729" s="26"/>
      <c r="E729" s="26"/>
      <c r="F729" s="27"/>
    </row>
    <row r="730" spans="1:6" ht="21" x14ac:dyDescent="0.25">
      <c r="A730" s="32" t="s">
        <v>400</v>
      </c>
      <c r="B730" s="34" t="s">
        <v>401</v>
      </c>
      <c r="C730" s="35"/>
      <c r="D730" s="35"/>
      <c r="E730" s="35"/>
      <c r="F730" s="35"/>
    </row>
    <row r="731" spans="1:6" ht="21" x14ac:dyDescent="0.25">
      <c r="A731" s="36"/>
      <c r="B731" s="34" t="s">
        <v>402</v>
      </c>
      <c r="C731" s="35"/>
      <c r="D731" s="35"/>
      <c r="E731" s="35"/>
      <c r="F731" s="35"/>
    </row>
    <row r="732" spans="1:6" ht="21" x14ac:dyDescent="0.25">
      <c r="A732" s="36"/>
      <c r="B732" s="34" t="s">
        <v>778</v>
      </c>
      <c r="C732" s="35"/>
      <c r="D732" s="35"/>
      <c r="E732" s="80" t="s">
        <v>595</v>
      </c>
      <c r="F732" s="35"/>
    </row>
    <row r="733" spans="1:6" ht="42" x14ac:dyDescent="0.25">
      <c r="A733" s="36"/>
      <c r="B733" s="34" t="s">
        <v>403</v>
      </c>
      <c r="C733" s="35"/>
      <c r="D733" s="35"/>
      <c r="E733" s="90">
        <v>0.85</v>
      </c>
      <c r="F733" s="35"/>
    </row>
    <row r="734" spans="1:6" x14ac:dyDescent="0.25">
      <c r="A734" s="24"/>
      <c r="B734" s="25"/>
      <c r="C734" s="26"/>
      <c r="D734" s="26"/>
      <c r="E734" s="26"/>
      <c r="F734" s="27"/>
    </row>
    <row r="735" spans="1:6" ht="52.5" x14ac:dyDescent="0.25">
      <c r="A735" s="32" t="s">
        <v>404</v>
      </c>
      <c r="B735" s="34" t="s">
        <v>405</v>
      </c>
      <c r="C735" s="35"/>
      <c r="D735" s="35"/>
      <c r="E735" s="35"/>
      <c r="F735" s="35"/>
    </row>
    <row r="736" spans="1:6" x14ac:dyDescent="0.25">
      <c r="A736" s="195"/>
      <c r="B736" s="34" t="s">
        <v>858</v>
      </c>
      <c r="C736" s="80">
        <v>2</v>
      </c>
      <c r="D736" s="80">
        <v>3</v>
      </c>
      <c r="E736" s="80">
        <f>C736+D736</f>
        <v>5</v>
      </c>
      <c r="F736" s="35"/>
    </row>
    <row r="737" spans="1:6" x14ac:dyDescent="0.25">
      <c r="A737" s="195"/>
      <c r="B737" s="34" t="s">
        <v>859</v>
      </c>
      <c r="C737" s="80">
        <v>16</v>
      </c>
      <c r="D737" s="80">
        <v>54</v>
      </c>
      <c r="E737" s="80">
        <f>C737+D737</f>
        <v>70</v>
      </c>
      <c r="F737" s="35"/>
    </row>
    <row r="738" spans="1:6" ht="52.5" x14ac:dyDescent="0.25">
      <c r="A738" s="36"/>
      <c r="B738" s="34" t="s">
        <v>406</v>
      </c>
      <c r="C738" s="35"/>
      <c r="D738" s="35"/>
      <c r="E738" s="35"/>
      <c r="F738" s="35"/>
    </row>
    <row r="739" spans="1:6" ht="73.5" x14ac:dyDescent="0.25">
      <c r="A739" s="36"/>
      <c r="B739" s="34" t="s">
        <v>407</v>
      </c>
      <c r="C739" s="35"/>
      <c r="D739" s="35"/>
      <c r="E739" s="35"/>
      <c r="F739" s="35"/>
    </row>
    <row r="740" spans="1:6" ht="42" x14ac:dyDescent="0.25">
      <c r="A740" s="36"/>
      <c r="B740" s="34" t="s">
        <v>408</v>
      </c>
      <c r="C740" s="35"/>
      <c r="D740" s="35"/>
      <c r="E740" s="35"/>
      <c r="F740" s="35"/>
    </row>
    <row r="741" spans="1:6" ht="42" x14ac:dyDescent="0.25">
      <c r="A741" s="36"/>
      <c r="B741" s="34" t="s">
        <v>409</v>
      </c>
      <c r="C741" s="35"/>
      <c r="D741" s="35"/>
      <c r="E741" s="35"/>
      <c r="F741" s="35"/>
    </row>
    <row r="742" spans="1:6" ht="31.5" x14ac:dyDescent="0.25">
      <c r="A742" s="36"/>
      <c r="B742" s="34" t="s">
        <v>410</v>
      </c>
      <c r="C742" s="35"/>
      <c r="D742" s="35"/>
      <c r="E742" s="35"/>
      <c r="F742" s="35"/>
    </row>
    <row r="743" spans="1:6" ht="31.5" x14ac:dyDescent="0.25">
      <c r="A743" s="36"/>
      <c r="B743" s="34" t="s">
        <v>411</v>
      </c>
      <c r="C743" s="35"/>
      <c r="D743" s="35"/>
      <c r="E743" s="35"/>
      <c r="F743" s="35"/>
    </row>
    <row r="744" spans="1:6" ht="78.75" customHeight="1" x14ac:dyDescent="0.25">
      <c r="A744" s="36"/>
      <c r="B744" s="34" t="s">
        <v>412</v>
      </c>
      <c r="C744" s="35"/>
      <c r="D744" s="35"/>
      <c r="E744" s="35"/>
      <c r="F744" s="35"/>
    </row>
    <row r="745" spans="1:6" ht="31.5" x14ac:dyDescent="0.25">
      <c r="A745" s="36"/>
      <c r="B745" s="34" t="s">
        <v>413</v>
      </c>
      <c r="C745" s="35"/>
      <c r="D745" s="35"/>
      <c r="E745" s="35"/>
      <c r="F745" s="35"/>
    </row>
    <row r="746" spans="1:6" ht="21" x14ac:dyDescent="0.25">
      <c r="A746" s="36"/>
      <c r="B746" s="34" t="s">
        <v>414</v>
      </c>
      <c r="C746" s="35"/>
      <c r="D746" s="35"/>
      <c r="E746" s="35"/>
      <c r="F746" s="35"/>
    </row>
    <row r="747" spans="1:6" ht="31.5" x14ac:dyDescent="0.25">
      <c r="A747" s="36"/>
      <c r="B747" s="34" t="s">
        <v>415</v>
      </c>
      <c r="C747" s="35"/>
      <c r="D747" s="35"/>
      <c r="E747" s="35"/>
      <c r="F747" s="35"/>
    </row>
    <row r="748" spans="1:6" ht="45.75" customHeight="1" x14ac:dyDescent="0.25">
      <c r="A748" s="36"/>
      <c r="B748" s="34" t="s">
        <v>416</v>
      </c>
      <c r="C748" s="35"/>
      <c r="D748" s="35"/>
      <c r="E748" s="35"/>
      <c r="F748" s="35"/>
    </row>
    <row r="749" spans="1:6" ht="42" x14ac:dyDescent="0.25">
      <c r="A749" s="36"/>
      <c r="B749" s="34" t="s">
        <v>417</v>
      </c>
      <c r="C749" s="35"/>
      <c r="D749" s="35"/>
      <c r="E749" s="35"/>
      <c r="F749" s="35"/>
    </row>
    <row r="750" spans="1:6" ht="46.5" customHeight="1" x14ac:dyDescent="0.25">
      <c r="A750" s="36"/>
      <c r="B750" s="34" t="s">
        <v>418</v>
      </c>
      <c r="C750" s="35"/>
      <c r="D750" s="35"/>
      <c r="E750" s="35"/>
      <c r="F750" s="35"/>
    </row>
    <row r="751" spans="1:6" ht="36.75" customHeight="1" x14ac:dyDescent="0.25">
      <c r="A751" s="36"/>
      <c r="B751" s="34" t="s">
        <v>419</v>
      </c>
      <c r="C751" s="35"/>
      <c r="D751" s="35"/>
      <c r="E751" s="35"/>
      <c r="F751" s="35"/>
    </row>
    <row r="752" spans="1:6" ht="45" customHeight="1" x14ac:dyDescent="0.25">
      <c r="A752" s="36"/>
      <c r="B752" s="34" t="s">
        <v>420</v>
      </c>
      <c r="C752" s="35"/>
      <c r="D752" s="35"/>
      <c r="E752" s="35"/>
      <c r="F752" s="35"/>
    </row>
    <row r="753" spans="1:6" ht="87" customHeight="1" x14ac:dyDescent="0.25">
      <c r="A753" s="36"/>
      <c r="B753" s="34" t="s">
        <v>421</v>
      </c>
      <c r="C753" s="35"/>
      <c r="D753" s="35"/>
      <c r="E753" s="35"/>
      <c r="F753" s="35"/>
    </row>
    <row r="754" spans="1:6" ht="23.25" customHeight="1" x14ac:dyDescent="0.25">
      <c r="A754" s="36"/>
      <c r="B754" s="34" t="s">
        <v>422</v>
      </c>
      <c r="C754" s="35"/>
      <c r="D754" s="35"/>
      <c r="E754" s="35"/>
      <c r="F754" s="35"/>
    </row>
    <row r="755" spans="1:6" x14ac:dyDescent="0.25">
      <c r="A755" s="24"/>
      <c r="B755" s="25"/>
      <c r="C755" s="26"/>
      <c r="D755" s="26"/>
      <c r="E755" s="26"/>
      <c r="F755" s="27"/>
    </row>
    <row r="756" spans="1:6" ht="31.5" x14ac:dyDescent="0.25">
      <c r="A756" s="32" t="s">
        <v>423</v>
      </c>
      <c r="B756" s="34" t="s">
        <v>424</v>
      </c>
      <c r="C756" s="35"/>
      <c r="D756" s="35"/>
      <c r="E756" s="35"/>
      <c r="F756" s="35"/>
    </row>
    <row r="757" spans="1:6" ht="73.5" x14ac:dyDescent="0.25">
      <c r="A757" s="36"/>
      <c r="B757" s="34" t="s">
        <v>425</v>
      </c>
      <c r="C757" s="35"/>
      <c r="D757" s="35"/>
      <c r="E757" s="35"/>
      <c r="F757" s="35"/>
    </row>
    <row r="758" spans="1:6" ht="52.5" x14ac:dyDescent="0.25">
      <c r="A758" s="36"/>
      <c r="B758" s="34" t="s">
        <v>426</v>
      </c>
      <c r="C758" s="35"/>
      <c r="D758" s="35"/>
      <c r="E758" s="35"/>
      <c r="F758" s="35"/>
    </row>
    <row r="759" spans="1:6" ht="52.5" x14ac:dyDescent="0.25">
      <c r="A759" s="36"/>
      <c r="B759" s="34" t="s">
        <v>427</v>
      </c>
      <c r="C759" s="84">
        <v>135</v>
      </c>
      <c r="D759" s="84">
        <v>48</v>
      </c>
      <c r="E759" s="84">
        <v>183</v>
      </c>
      <c r="F759" s="35"/>
    </row>
    <row r="760" spans="1:6" ht="75" customHeight="1" x14ac:dyDescent="0.25">
      <c r="A760" s="36"/>
      <c r="B760" s="34" t="s">
        <v>428</v>
      </c>
      <c r="C760" s="35"/>
      <c r="D760" s="35"/>
      <c r="E760" s="35"/>
      <c r="F760" s="35"/>
    </row>
    <row r="761" spans="1:6" ht="84" x14ac:dyDescent="0.25">
      <c r="A761" s="36"/>
      <c r="B761" s="34" t="s">
        <v>429</v>
      </c>
      <c r="C761" s="35"/>
      <c r="D761" s="35"/>
      <c r="E761" s="35"/>
      <c r="F761" s="35"/>
    </row>
    <row r="762" spans="1:6" ht="31.5" x14ac:dyDescent="0.25">
      <c r="A762" s="36"/>
      <c r="B762" s="34" t="s">
        <v>430</v>
      </c>
      <c r="C762" s="35"/>
      <c r="D762" s="35"/>
      <c r="E762" s="35"/>
      <c r="F762" s="35"/>
    </row>
    <row r="763" spans="1:6" ht="31.5" x14ac:dyDescent="0.25">
      <c r="A763" s="36"/>
      <c r="B763" s="34" t="s">
        <v>431</v>
      </c>
      <c r="C763" s="35"/>
      <c r="D763" s="35"/>
      <c r="E763" s="35"/>
      <c r="F763" s="35"/>
    </row>
    <row r="764" spans="1:6" ht="21" x14ac:dyDescent="0.25">
      <c r="A764" s="36"/>
      <c r="B764" s="34" t="s">
        <v>432</v>
      </c>
      <c r="C764" s="35"/>
      <c r="D764" s="35"/>
      <c r="E764" s="35"/>
      <c r="F764" s="35"/>
    </row>
    <row r="765" spans="1:6" ht="31.5" x14ac:dyDescent="0.25">
      <c r="A765" s="36"/>
      <c r="B765" s="34" t="s">
        <v>433</v>
      </c>
      <c r="C765" s="35"/>
      <c r="D765" s="35"/>
      <c r="E765" s="35"/>
      <c r="F765" s="35"/>
    </row>
    <row r="766" spans="1:6" ht="33.75" customHeight="1" x14ac:dyDescent="0.25">
      <c r="A766" s="36"/>
      <c r="B766" s="34" t="s">
        <v>434</v>
      </c>
      <c r="C766" s="35"/>
      <c r="D766" s="35"/>
      <c r="E766" s="35"/>
      <c r="F766" s="35"/>
    </row>
    <row r="767" spans="1:6" ht="31.5" x14ac:dyDescent="0.25">
      <c r="A767" s="36"/>
      <c r="B767" s="34" t="s">
        <v>435</v>
      </c>
      <c r="C767" s="35"/>
      <c r="D767" s="35"/>
      <c r="E767" s="35"/>
      <c r="F767" s="35"/>
    </row>
    <row r="768" spans="1:6" ht="31.5" x14ac:dyDescent="0.25">
      <c r="A768" s="36"/>
      <c r="B768" s="34" t="s">
        <v>436</v>
      </c>
      <c r="C768" s="35"/>
      <c r="D768" s="35"/>
      <c r="E768" s="35"/>
      <c r="F768" s="35"/>
    </row>
    <row r="769" spans="1:6" ht="35.25" customHeight="1" x14ac:dyDescent="0.25">
      <c r="A769" s="36"/>
      <c r="B769" s="34" t="s">
        <v>437</v>
      </c>
      <c r="C769" s="35"/>
      <c r="D769" s="35"/>
      <c r="E769" s="35"/>
      <c r="F769" s="35"/>
    </row>
    <row r="770" spans="1:6" ht="31.5" x14ac:dyDescent="0.25">
      <c r="A770" s="36"/>
      <c r="B770" s="34" t="s">
        <v>438</v>
      </c>
      <c r="C770" s="35"/>
      <c r="D770" s="35"/>
      <c r="E770" s="35"/>
      <c r="F770" s="108"/>
    </row>
    <row r="771" spans="1:6" ht="21" x14ac:dyDescent="0.25">
      <c r="A771" s="36"/>
      <c r="B771" s="34" t="s">
        <v>439</v>
      </c>
      <c r="C771" s="35"/>
      <c r="D771" s="35"/>
      <c r="E771" s="35"/>
      <c r="F771" s="35"/>
    </row>
    <row r="772" spans="1:6" ht="21" x14ac:dyDescent="0.25">
      <c r="A772" s="36"/>
      <c r="B772" s="34" t="s">
        <v>440</v>
      </c>
      <c r="C772" s="35"/>
      <c r="D772" s="35"/>
      <c r="E772" s="35"/>
      <c r="F772" s="35"/>
    </row>
    <row r="773" spans="1:6" ht="21" x14ac:dyDescent="0.25">
      <c r="A773" s="36"/>
      <c r="B773" s="34" t="s">
        <v>441</v>
      </c>
      <c r="C773" s="35"/>
      <c r="D773" s="35"/>
      <c r="E773" s="35"/>
      <c r="F773" s="35"/>
    </row>
    <row r="774" spans="1:6" ht="31.5" x14ac:dyDescent="0.25">
      <c r="A774" s="36"/>
      <c r="B774" s="34" t="s">
        <v>442</v>
      </c>
      <c r="C774" s="35"/>
      <c r="D774" s="35"/>
      <c r="E774" s="35"/>
      <c r="F774" s="35"/>
    </row>
    <row r="775" spans="1:6" x14ac:dyDescent="0.25">
      <c r="A775" s="24"/>
      <c r="B775" s="25"/>
      <c r="C775" s="26"/>
      <c r="D775" s="26"/>
      <c r="E775" s="26"/>
      <c r="F775" s="27"/>
    </row>
    <row r="776" spans="1:6" ht="52.5" x14ac:dyDescent="0.25">
      <c r="A776" s="33" t="s">
        <v>443</v>
      </c>
      <c r="B776" s="34" t="s">
        <v>444</v>
      </c>
      <c r="C776" s="35"/>
      <c r="D776" s="35"/>
      <c r="E776" s="35"/>
      <c r="F776" s="35"/>
    </row>
    <row r="777" spans="1:6" ht="31.5" x14ac:dyDescent="0.25">
      <c r="A777" s="36"/>
      <c r="B777" s="34" t="s">
        <v>445</v>
      </c>
      <c r="C777" s="84">
        <v>44.81</v>
      </c>
      <c r="D777" s="84">
        <v>55.19</v>
      </c>
      <c r="E777" s="84"/>
      <c r="F777" s="35"/>
    </row>
    <row r="778" spans="1:6" ht="31.5" x14ac:dyDescent="0.25">
      <c r="A778" s="36"/>
      <c r="B778" s="34" t="s">
        <v>446</v>
      </c>
      <c r="C778" s="84">
        <v>32</v>
      </c>
      <c r="D778" s="84">
        <v>68</v>
      </c>
      <c r="E778" s="84"/>
      <c r="F778" s="35"/>
    </row>
    <row r="779" spans="1:6" ht="73.5" x14ac:dyDescent="0.25">
      <c r="A779" s="36"/>
      <c r="B779" s="34" t="s">
        <v>447</v>
      </c>
      <c r="C779" s="35"/>
      <c r="D779" s="35"/>
      <c r="E779" s="35"/>
      <c r="F779" s="35"/>
    </row>
    <row r="780" spans="1:6" ht="42" x14ac:dyDescent="0.25">
      <c r="A780" s="36"/>
      <c r="B780" s="34" t="s">
        <v>448</v>
      </c>
      <c r="C780" s="35"/>
      <c r="D780" s="35"/>
      <c r="E780" s="35"/>
      <c r="F780" s="35"/>
    </row>
    <row r="781" spans="1:6" ht="37.5" customHeight="1" x14ac:dyDescent="0.25">
      <c r="A781" s="36"/>
      <c r="B781" s="117" t="s">
        <v>449</v>
      </c>
      <c r="C781" s="92" t="s">
        <v>616</v>
      </c>
      <c r="D781" s="35"/>
      <c r="E781" s="94" t="s">
        <v>860</v>
      </c>
      <c r="F781" s="35"/>
    </row>
    <row r="782" spans="1:6" ht="31.5" x14ac:dyDescent="0.25">
      <c r="A782" s="36"/>
      <c r="B782" s="34" t="s">
        <v>450</v>
      </c>
      <c r="C782" s="100"/>
      <c r="D782" s="100"/>
      <c r="E782" s="94" t="s">
        <v>861</v>
      </c>
      <c r="F782" s="35"/>
    </row>
    <row r="783" spans="1:6" ht="21" x14ac:dyDescent="0.25">
      <c r="A783" s="36"/>
      <c r="B783" s="39" t="s">
        <v>451</v>
      </c>
      <c r="C783" s="119"/>
      <c r="D783" s="100"/>
      <c r="E783" s="100"/>
      <c r="F783" s="35"/>
    </row>
    <row r="784" spans="1:6" ht="21" x14ac:dyDescent="0.25">
      <c r="A784" s="36"/>
      <c r="B784" s="39" t="s">
        <v>452</v>
      </c>
      <c r="C784" s="40"/>
      <c r="D784" s="35"/>
      <c r="E784" s="35"/>
      <c r="F784" s="35"/>
    </row>
    <row r="785" spans="1:6" ht="15.75" customHeight="1" x14ac:dyDescent="0.25">
      <c r="A785" s="36"/>
      <c r="B785" s="41" t="s">
        <v>862</v>
      </c>
      <c r="C785" s="102" t="s">
        <v>865</v>
      </c>
      <c r="D785" s="100" t="s">
        <v>866</v>
      </c>
      <c r="E785" s="100"/>
      <c r="F785" s="35"/>
    </row>
    <row r="786" spans="1:6" x14ac:dyDescent="0.25">
      <c r="A786" s="36"/>
      <c r="B786" s="120">
        <v>2023</v>
      </c>
      <c r="C786" s="102" t="s">
        <v>867</v>
      </c>
      <c r="D786" s="100" t="s">
        <v>868</v>
      </c>
      <c r="E786" s="100"/>
      <c r="F786" s="35"/>
    </row>
    <row r="787" spans="1:6" x14ac:dyDescent="0.25">
      <c r="A787" s="36"/>
      <c r="B787" s="41" t="s">
        <v>863</v>
      </c>
      <c r="C787" s="102" t="s">
        <v>869</v>
      </c>
      <c r="D787" s="100" t="s">
        <v>870</v>
      </c>
      <c r="E787" s="100"/>
      <c r="F787" s="35"/>
    </row>
    <row r="788" spans="1:6" x14ac:dyDescent="0.25">
      <c r="A788" s="36"/>
      <c r="B788" s="120">
        <v>2023</v>
      </c>
      <c r="C788" s="102" t="s">
        <v>871</v>
      </c>
      <c r="D788" s="100" t="s">
        <v>872</v>
      </c>
      <c r="E788" s="100"/>
      <c r="F788" s="35"/>
    </row>
    <row r="789" spans="1:6" x14ac:dyDescent="0.25">
      <c r="A789" s="36"/>
      <c r="B789" s="41" t="s">
        <v>864</v>
      </c>
      <c r="C789" s="102" t="s">
        <v>873</v>
      </c>
      <c r="D789" s="100" t="s">
        <v>874</v>
      </c>
      <c r="E789" s="100"/>
      <c r="F789" s="35"/>
    </row>
    <row r="790" spans="1:6" x14ac:dyDescent="0.25">
      <c r="A790" s="36"/>
      <c r="B790" s="120">
        <v>2023</v>
      </c>
      <c r="C790" s="102" t="s">
        <v>875</v>
      </c>
      <c r="D790" s="100" t="s">
        <v>876</v>
      </c>
      <c r="E790" s="100"/>
      <c r="F790" s="35"/>
    </row>
    <row r="791" spans="1:6" x14ac:dyDescent="0.25">
      <c r="A791" s="24"/>
      <c r="B791" s="25"/>
      <c r="C791" s="26"/>
      <c r="D791" s="26"/>
      <c r="E791" s="26"/>
      <c r="F791" s="27"/>
    </row>
    <row r="792" spans="1:6" ht="68.25" customHeight="1" x14ac:dyDescent="0.25">
      <c r="A792" s="32" t="s">
        <v>453</v>
      </c>
      <c r="B792" s="42" t="s">
        <v>454</v>
      </c>
      <c r="C792" s="35"/>
      <c r="D792" s="35"/>
      <c r="E792" s="35"/>
      <c r="F792" s="35"/>
    </row>
    <row r="793" spans="1:6" ht="37.5" customHeight="1" x14ac:dyDescent="0.25">
      <c r="A793" s="36"/>
      <c r="B793" s="34" t="s">
        <v>455</v>
      </c>
      <c r="C793" s="35"/>
      <c r="D793" s="35"/>
      <c r="E793" s="35"/>
      <c r="F793" s="35"/>
    </row>
    <row r="794" spans="1:6" ht="31.5" x14ac:dyDescent="0.25">
      <c r="A794" s="36"/>
      <c r="B794" s="34" t="s">
        <v>456</v>
      </c>
      <c r="C794" s="35"/>
      <c r="D794" s="35"/>
      <c r="E794" s="35"/>
      <c r="F794" s="35"/>
    </row>
    <row r="795" spans="1:6" ht="52.5" x14ac:dyDescent="0.25">
      <c r="A795" s="36"/>
      <c r="B795" s="34" t="s">
        <v>457</v>
      </c>
      <c r="C795" s="35"/>
      <c r="D795" s="35"/>
      <c r="E795" s="35"/>
      <c r="F795" s="35"/>
    </row>
    <row r="796" spans="1:6" ht="21" x14ac:dyDescent="0.25">
      <c r="A796" s="36"/>
      <c r="B796" s="34" t="s">
        <v>458</v>
      </c>
      <c r="C796" s="35"/>
      <c r="D796" s="35"/>
      <c r="E796" s="94" t="s">
        <v>598</v>
      </c>
      <c r="F796" s="35"/>
    </row>
    <row r="797" spans="1:6" x14ac:dyDescent="0.25">
      <c r="A797" s="24"/>
      <c r="B797" s="25"/>
      <c r="C797" s="26"/>
      <c r="D797" s="26"/>
      <c r="E797" s="26"/>
      <c r="F797" s="27"/>
    </row>
    <row r="798" spans="1:6" ht="31.5" x14ac:dyDescent="0.25">
      <c r="A798" s="33" t="s">
        <v>459</v>
      </c>
      <c r="B798" s="34" t="s">
        <v>460</v>
      </c>
      <c r="C798" s="35"/>
      <c r="D798" s="35"/>
      <c r="E798" s="35"/>
      <c r="F798" s="35"/>
    </row>
    <row r="799" spans="1:6" ht="36" customHeight="1" x14ac:dyDescent="0.25">
      <c r="A799" s="36"/>
      <c r="B799" s="34" t="s">
        <v>461</v>
      </c>
      <c r="C799" s="35"/>
      <c r="D799" s="35"/>
      <c r="E799" s="35"/>
      <c r="F799" s="35"/>
    </row>
    <row r="800" spans="1:6" ht="52.5" x14ac:dyDescent="0.25">
      <c r="A800" s="36"/>
      <c r="B800" s="34" t="s">
        <v>462</v>
      </c>
      <c r="C800" s="35"/>
      <c r="D800" s="35"/>
      <c r="E800" s="35"/>
      <c r="F800" s="35"/>
    </row>
    <row r="801" spans="1:6" ht="27.75" customHeight="1" x14ac:dyDescent="0.25">
      <c r="A801" s="36"/>
      <c r="B801" s="34" t="s">
        <v>463</v>
      </c>
      <c r="C801" s="35"/>
      <c r="D801" s="35"/>
      <c r="E801" s="84">
        <v>1</v>
      </c>
      <c r="F801" s="108" t="s">
        <v>835</v>
      </c>
    </row>
    <row r="802" spans="1:6" ht="24" customHeight="1" x14ac:dyDescent="0.25">
      <c r="A802" s="36"/>
      <c r="B802" s="34" t="s">
        <v>464</v>
      </c>
      <c r="C802" s="35"/>
      <c r="D802" s="35"/>
      <c r="E802" s="35"/>
      <c r="F802" s="35"/>
    </row>
    <row r="803" spans="1:6" ht="42" x14ac:dyDescent="0.25">
      <c r="A803" s="36"/>
      <c r="B803" s="34" t="s">
        <v>465</v>
      </c>
      <c r="C803" s="35"/>
      <c r="D803" s="35"/>
      <c r="E803" s="35"/>
      <c r="F803" s="35"/>
    </row>
    <row r="804" spans="1:6" ht="33.75" customHeight="1" x14ac:dyDescent="0.25">
      <c r="A804" s="36"/>
      <c r="B804" s="34" t="s">
        <v>466</v>
      </c>
      <c r="C804" s="35"/>
      <c r="D804" s="35"/>
      <c r="E804" s="35"/>
      <c r="F804" s="35"/>
    </row>
    <row r="805" spans="1:6" ht="73.5" x14ac:dyDescent="0.25">
      <c r="A805" s="36"/>
      <c r="B805" s="34" t="s">
        <v>467</v>
      </c>
      <c r="C805" s="35"/>
      <c r="D805" s="35"/>
      <c r="E805" s="80" t="s">
        <v>595</v>
      </c>
      <c r="F805" s="35"/>
    </row>
    <row r="806" spans="1:6" ht="31.5" x14ac:dyDescent="0.25">
      <c r="A806" s="36"/>
      <c r="B806" s="34" t="s">
        <v>468</v>
      </c>
      <c r="C806" s="35"/>
      <c r="D806" s="35"/>
      <c r="E806" s="103">
        <v>1</v>
      </c>
      <c r="F806" s="35"/>
    </row>
    <row r="807" spans="1:6" ht="31.5" x14ac:dyDescent="0.25">
      <c r="A807" s="36"/>
      <c r="B807" s="34" t="s">
        <v>469</v>
      </c>
      <c r="C807" s="35"/>
      <c r="D807" s="35"/>
      <c r="E807" s="35"/>
      <c r="F807" s="35"/>
    </row>
    <row r="808" spans="1:6" ht="57" customHeight="1" x14ac:dyDescent="0.25">
      <c r="A808" s="36"/>
      <c r="B808" s="34" t="s">
        <v>470</v>
      </c>
      <c r="C808" s="35"/>
      <c r="D808" s="35"/>
      <c r="E808" s="35"/>
      <c r="F808" s="35"/>
    </row>
    <row r="809" spans="1:6" ht="31.5" x14ac:dyDescent="0.25">
      <c r="A809" s="36"/>
      <c r="B809" s="39" t="s">
        <v>471</v>
      </c>
      <c r="C809" s="35"/>
      <c r="D809" s="35"/>
      <c r="E809" s="35"/>
      <c r="F809" s="35"/>
    </row>
    <row r="810" spans="1:6" ht="31.5" x14ac:dyDescent="0.25">
      <c r="A810" s="36"/>
      <c r="B810" s="39" t="s">
        <v>472</v>
      </c>
      <c r="C810" s="40"/>
      <c r="D810" s="35"/>
      <c r="E810" s="35"/>
      <c r="F810" s="35"/>
    </row>
    <row r="811" spans="1:6" ht="14.25" customHeight="1" x14ac:dyDescent="0.25">
      <c r="A811" s="36"/>
      <c r="B811" s="42" t="s">
        <v>473</v>
      </c>
      <c r="C811" s="40"/>
      <c r="D811" s="35"/>
      <c r="E811" s="35"/>
      <c r="F811" s="35"/>
    </row>
    <row r="812" spans="1:6" ht="26.25" customHeight="1" x14ac:dyDescent="0.25">
      <c r="A812" s="36"/>
      <c r="B812" s="42" t="s">
        <v>474</v>
      </c>
      <c r="C812" s="35"/>
      <c r="D812" s="35"/>
      <c r="E812" s="35"/>
      <c r="F812" s="35"/>
    </row>
    <row r="813" spans="1:6" ht="24" customHeight="1" x14ac:dyDescent="0.25">
      <c r="A813" s="36"/>
      <c r="B813" s="34" t="s">
        <v>475</v>
      </c>
      <c r="C813" s="35"/>
      <c r="D813" s="35"/>
      <c r="E813" s="35"/>
      <c r="F813" s="35"/>
    </row>
    <row r="814" spans="1:6" ht="31.5" x14ac:dyDescent="0.25">
      <c r="A814" s="36"/>
      <c r="B814" s="34" t="s">
        <v>476</v>
      </c>
      <c r="C814" s="35"/>
      <c r="D814" s="35"/>
      <c r="E814" s="35"/>
      <c r="F814" s="108" t="s">
        <v>612</v>
      </c>
    </row>
    <row r="815" spans="1:6" x14ac:dyDescent="0.25">
      <c r="A815" s="24"/>
      <c r="B815" s="25"/>
      <c r="C815" s="26"/>
      <c r="D815" s="26"/>
      <c r="E815" s="26"/>
      <c r="F815" s="27"/>
    </row>
    <row r="816" spans="1:6" ht="33" customHeight="1" x14ac:dyDescent="0.25">
      <c r="A816" s="33" t="s">
        <v>477</v>
      </c>
      <c r="B816" s="34" t="s">
        <v>478</v>
      </c>
      <c r="C816" s="35"/>
      <c r="D816" s="35"/>
      <c r="E816" s="35"/>
      <c r="F816" s="35"/>
    </row>
    <row r="817" spans="1:6" ht="42" x14ac:dyDescent="0.25">
      <c r="A817" s="36"/>
      <c r="B817" s="34" t="s">
        <v>479</v>
      </c>
      <c r="C817" s="35"/>
      <c r="D817" s="35"/>
      <c r="E817" s="35"/>
      <c r="F817" s="35"/>
    </row>
    <row r="818" spans="1:6" ht="54.75" customHeight="1" x14ac:dyDescent="0.25">
      <c r="A818" s="36"/>
      <c r="B818" s="34" t="s">
        <v>480</v>
      </c>
      <c r="C818" s="35"/>
      <c r="D818" s="35"/>
      <c r="E818" s="35"/>
      <c r="F818" s="35"/>
    </row>
    <row r="819" spans="1:6" ht="24" customHeight="1" x14ac:dyDescent="0.25">
      <c r="A819" s="36"/>
      <c r="B819" s="34" t="s">
        <v>481</v>
      </c>
      <c r="C819" s="35"/>
      <c r="D819" s="35"/>
      <c r="E819" s="35"/>
      <c r="F819" s="35"/>
    </row>
    <row r="820" spans="1:6" x14ac:dyDescent="0.25">
      <c r="A820" s="24"/>
      <c r="B820" s="25"/>
      <c r="C820" s="26"/>
      <c r="D820" s="26"/>
      <c r="E820" s="26"/>
      <c r="F820" s="27"/>
    </row>
    <row r="821" spans="1:6" ht="52.5" x14ac:dyDescent="0.25">
      <c r="A821" s="33" t="s">
        <v>482</v>
      </c>
      <c r="B821" s="34" t="s">
        <v>483</v>
      </c>
      <c r="C821" s="84">
        <v>1</v>
      </c>
      <c r="D821" s="84">
        <v>1</v>
      </c>
      <c r="E821" s="84">
        <v>2</v>
      </c>
      <c r="F821" s="108" t="s">
        <v>611</v>
      </c>
    </row>
    <row r="822" spans="1:6" ht="21" x14ac:dyDescent="0.25">
      <c r="A822" s="36"/>
      <c r="B822" s="34" t="s">
        <v>484</v>
      </c>
      <c r="C822" s="35"/>
      <c r="D822" s="35"/>
      <c r="E822" s="80" t="s">
        <v>595</v>
      </c>
      <c r="F822" s="35"/>
    </row>
    <row r="823" spans="1:6" ht="52.5" x14ac:dyDescent="0.25">
      <c r="A823" s="36"/>
      <c r="B823" s="34" t="s">
        <v>485</v>
      </c>
      <c r="C823" s="35"/>
      <c r="D823" s="35"/>
      <c r="E823" s="80" t="s">
        <v>595</v>
      </c>
      <c r="F823" s="35"/>
    </row>
    <row r="824" spans="1:6" ht="42" x14ac:dyDescent="0.25">
      <c r="A824" s="36"/>
      <c r="B824" s="34" t="s">
        <v>486</v>
      </c>
      <c r="C824" s="35"/>
      <c r="D824" s="35"/>
      <c r="E824" s="80" t="s">
        <v>595</v>
      </c>
      <c r="F824" s="35"/>
    </row>
    <row r="825" spans="1:6" ht="42" x14ac:dyDescent="0.25">
      <c r="A825" s="36"/>
      <c r="B825" s="34" t="s">
        <v>487</v>
      </c>
      <c r="C825" s="35"/>
      <c r="D825" s="35"/>
      <c r="E825" s="80"/>
      <c r="F825" s="35"/>
    </row>
    <row r="826" spans="1:6" ht="21" x14ac:dyDescent="0.25">
      <c r="A826" s="36"/>
      <c r="B826" s="34" t="s">
        <v>488</v>
      </c>
      <c r="C826" s="35"/>
      <c r="D826" s="35"/>
      <c r="E826" s="80"/>
      <c r="F826" s="35"/>
    </row>
    <row r="827" spans="1:6" ht="42" x14ac:dyDescent="0.25">
      <c r="A827" s="36"/>
      <c r="B827" s="34" t="s">
        <v>489</v>
      </c>
      <c r="C827" s="35"/>
      <c r="D827" s="35"/>
      <c r="E827" s="80" t="s">
        <v>595</v>
      </c>
      <c r="F827" s="35"/>
    </row>
    <row r="828" spans="1:6" ht="52.5" x14ac:dyDescent="0.25">
      <c r="A828" s="36"/>
      <c r="B828" s="34" t="s">
        <v>490</v>
      </c>
      <c r="C828" s="35"/>
      <c r="D828" s="80"/>
      <c r="E828" s="80" t="s">
        <v>595</v>
      </c>
      <c r="F828" s="35"/>
    </row>
    <row r="829" spans="1:6" ht="42" x14ac:dyDescent="0.25">
      <c r="A829" s="36"/>
      <c r="B829" s="34" t="s">
        <v>491</v>
      </c>
      <c r="C829" s="35"/>
      <c r="D829" s="35"/>
      <c r="E829" s="80" t="s">
        <v>595</v>
      </c>
      <c r="F829" s="35"/>
    </row>
    <row r="830" spans="1:6" ht="31.5" x14ac:dyDescent="0.25">
      <c r="A830" s="36"/>
      <c r="B830" s="34" t="s">
        <v>492</v>
      </c>
      <c r="C830" s="35"/>
      <c r="D830" s="35"/>
      <c r="E830" s="80" t="s">
        <v>595</v>
      </c>
      <c r="F830" s="35"/>
    </row>
    <row r="831" spans="1:6" ht="42" x14ac:dyDescent="0.25">
      <c r="A831" s="36"/>
      <c r="B831" s="34" t="s">
        <v>493</v>
      </c>
      <c r="C831" s="35"/>
      <c r="D831" s="35"/>
      <c r="E831" s="80"/>
      <c r="F831" s="35"/>
    </row>
    <row r="832" spans="1:6" ht="33.75" customHeight="1" x14ac:dyDescent="0.25">
      <c r="A832" s="36"/>
      <c r="B832" s="34" t="s">
        <v>494</v>
      </c>
      <c r="C832" s="35"/>
      <c r="D832" s="35"/>
      <c r="E832" s="35"/>
      <c r="F832" s="35"/>
    </row>
    <row r="833" spans="1:6" ht="66.75" customHeight="1" x14ac:dyDescent="0.25">
      <c r="A833" s="36"/>
      <c r="B833" s="34" t="s">
        <v>495</v>
      </c>
      <c r="C833" s="35"/>
      <c r="D833" s="35"/>
      <c r="E833" s="35"/>
      <c r="F833" s="35"/>
    </row>
    <row r="834" spans="1:6" ht="52.5" x14ac:dyDescent="0.25">
      <c r="A834" s="36"/>
      <c r="B834" s="34" t="s">
        <v>496</v>
      </c>
      <c r="C834" s="35"/>
      <c r="D834" s="35"/>
      <c r="E834" s="35"/>
      <c r="F834" s="35"/>
    </row>
    <row r="835" spans="1:6" ht="52.5" x14ac:dyDescent="0.25">
      <c r="A835" s="36"/>
      <c r="B835" s="34" t="s">
        <v>497</v>
      </c>
      <c r="C835" s="35"/>
      <c r="D835" s="35"/>
      <c r="E835" s="35"/>
      <c r="F835" s="35"/>
    </row>
    <row r="836" spans="1:6" ht="42" x14ac:dyDescent="0.25">
      <c r="A836" s="36"/>
      <c r="B836" s="34" t="s">
        <v>498</v>
      </c>
      <c r="C836" s="35"/>
      <c r="D836" s="35"/>
      <c r="E836" s="35"/>
      <c r="F836" s="35"/>
    </row>
    <row r="837" spans="1:6" ht="63" x14ac:dyDescent="0.25">
      <c r="A837" s="37"/>
      <c r="B837" s="34" t="s">
        <v>499</v>
      </c>
      <c r="C837" s="35"/>
      <c r="D837" s="35"/>
      <c r="E837" s="35"/>
      <c r="F837" s="35"/>
    </row>
    <row r="838" spans="1:6" x14ac:dyDescent="0.25">
      <c r="A838" s="146" t="s">
        <v>500</v>
      </c>
      <c r="B838" s="139"/>
      <c r="C838" s="139"/>
      <c r="D838" s="139"/>
      <c r="E838" s="139"/>
      <c r="F838" s="147"/>
    </row>
    <row r="839" spans="1:6" x14ac:dyDescent="0.25">
      <c r="A839" s="279" t="s">
        <v>501</v>
      </c>
      <c r="B839" s="279" t="s">
        <v>2</v>
      </c>
      <c r="C839" s="282" t="s">
        <v>3</v>
      </c>
      <c r="D839" s="282" t="s">
        <v>4</v>
      </c>
      <c r="E839" s="282" t="s">
        <v>5</v>
      </c>
      <c r="F839" s="48" t="s">
        <v>6</v>
      </c>
    </row>
    <row r="840" spans="1:6" ht="21" x14ac:dyDescent="0.25">
      <c r="A840" s="280"/>
      <c r="B840" s="281"/>
      <c r="C840" s="283"/>
      <c r="D840" s="283"/>
      <c r="E840" s="283"/>
      <c r="F840" s="49" t="s">
        <v>7</v>
      </c>
    </row>
    <row r="841" spans="1:6" ht="84" x14ac:dyDescent="0.25">
      <c r="A841" s="33" t="s">
        <v>502</v>
      </c>
      <c r="B841" s="39" t="s">
        <v>503</v>
      </c>
      <c r="C841" s="35"/>
      <c r="D841" s="35"/>
      <c r="E841" s="84">
        <v>4</v>
      </c>
      <c r="F841" s="38" t="s">
        <v>737</v>
      </c>
    </row>
    <row r="842" spans="1:6" ht="21" x14ac:dyDescent="0.25">
      <c r="A842" s="36"/>
      <c r="B842" s="39" t="s">
        <v>504</v>
      </c>
      <c r="C842" s="40"/>
      <c r="D842" s="35"/>
      <c r="E842" s="35"/>
      <c r="F842" s="35"/>
    </row>
    <row r="843" spans="1:6" ht="21" x14ac:dyDescent="0.25">
      <c r="A843" s="36"/>
      <c r="B843" s="41" t="s">
        <v>505</v>
      </c>
      <c r="C843" s="40"/>
      <c r="D843" s="35"/>
      <c r="E843" s="84" t="s">
        <v>599</v>
      </c>
      <c r="F843" s="35"/>
    </row>
    <row r="844" spans="1:6" ht="21" x14ac:dyDescent="0.25">
      <c r="A844" s="36"/>
      <c r="B844" s="41" t="s">
        <v>506</v>
      </c>
      <c r="C844" s="40"/>
      <c r="D844" s="35"/>
      <c r="E844" s="84" t="s">
        <v>600</v>
      </c>
      <c r="F844" s="35"/>
    </row>
    <row r="845" spans="1:6" ht="21" x14ac:dyDescent="0.25">
      <c r="A845" s="36"/>
      <c r="B845" s="41" t="s">
        <v>507</v>
      </c>
      <c r="C845" s="40"/>
      <c r="D845" s="35"/>
      <c r="E845" s="84" t="s">
        <v>599</v>
      </c>
      <c r="F845" s="35"/>
    </row>
    <row r="846" spans="1:6" ht="21" x14ac:dyDescent="0.25">
      <c r="A846" s="36"/>
      <c r="B846" s="42" t="s">
        <v>508</v>
      </c>
      <c r="C846" s="40"/>
      <c r="D846" s="35"/>
      <c r="E846" s="84" t="s">
        <v>599</v>
      </c>
      <c r="F846" s="35"/>
    </row>
    <row r="847" spans="1:6" ht="31.5" x14ac:dyDescent="0.25">
      <c r="A847" s="36"/>
      <c r="B847" s="42" t="s">
        <v>509</v>
      </c>
      <c r="C847" s="35"/>
      <c r="D847" s="35"/>
      <c r="E847" s="35"/>
      <c r="F847" s="35"/>
    </row>
    <row r="848" spans="1:6" ht="31.5" x14ac:dyDescent="0.25">
      <c r="A848" s="36"/>
      <c r="B848" s="34" t="s">
        <v>510</v>
      </c>
      <c r="C848" s="35"/>
      <c r="D848" s="35"/>
      <c r="E848" s="35"/>
      <c r="F848" s="35"/>
    </row>
    <row r="849" spans="1:6" ht="31.5" x14ac:dyDescent="0.25">
      <c r="A849" s="36"/>
      <c r="B849" s="34" t="s">
        <v>511</v>
      </c>
      <c r="C849" s="35"/>
      <c r="D849" s="35"/>
      <c r="E849" s="84" t="s">
        <v>586</v>
      </c>
      <c r="F849" s="93" t="s">
        <v>602</v>
      </c>
    </row>
    <row r="850" spans="1:6" ht="31.5" x14ac:dyDescent="0.25">
      <c r="A850" s="36"/>
      <c r="B850" s="34" t="s">
        <v>512</v>
      </c>
      <c r="C850" s="35"/>
      <c r="D850" s="35"/>
      <c r="E850" s="84" t="s">
        <v>586</v>
      </c>
      <c r="F850" s="93" t="s">
        <v>602</v>
      </c>
    </row>
    <row r="851" spans="1:6" ht="31.5" x14ac:dyDescent="0.25">
      <c r="A851" s="36"/>
      <c r="B851" s="34" t="s">
        <v>513</v>
      </c>
      <c r="C851" s="35"/>
      <c r="D851" s="35"/>
      <c r="E851" s="35"/>
      <c r="F851" s="93" t="s">
        <v>880</v>
      </c>
    </row>
    <row r="852" spans="1:6" ht="31.5" x14ac:dyDescent="0.25">
      <c r="A852" s="36"/>
      <c r="B852" s="34" t="s">
        <v>514</v>
      </c>
      <c r="C852" s="35"/>
      <c r="D852" s="35"/>
      <c r="E852" s="35"/>
      <c r="F852" s="88">
        <v>0.05</v>
      </c>
    </row>
    <row r="853" spans="1:6" ht="31.5" x14ac:dyDescent="0.25">
      <c r="A853" s="36"/>
      <c r="B853" s="34" t="s">
        <v>515</v>
      </c>
      <c r="C853" s="35"/>
      <c r="D853" s="35"/>
      <c r="E853" s="35"/>
      <c r="F853" s="212">
        <v>0.56000000000000005</v>
      </c>
    </row>
    <row r="854" spans="1:6" ht="31.5" x14ac:dyDescent="0.25">
      <c r="A854" s="36"/>
      <c r="B854" s="39" t="s">
        <v>516</v>
      </c>
      <c r="C854" s="35"/>
      <c r="D854" s="35"/>
      <c r="E854" s="84" t="s">
        <v>586</v>
      </c>
      <c r="F854" s="84" t="s">
        <v>877</v>
      </c>
    </row>
    <row r="855" spans="1:6" ht="21" x14ac:dyDescent="0.25">
      <c r="A855" s="36"/>
      <c r="B855" s="39" t="s">
        <v>517</v>
      </c>
      <c r="C855" s="40"/>
      <c r="D855" s="35"/>
      <c r="E855" s="35"/>
      <c r="F855" s="212">
        <v>0.56000000000000005</v>
      </c>
    </row>
    <row r="856" spans="1:6" ht="21" x14ac:dyDescent="0.25">
      <c r="A856" s="37"/>
      <c r="B856" s="42" t="s">
        <v>518</v>
      </c>
      <c r="C856" s="40"/>
      <c r="D856" s="35"/>
      <c r="E856" s="103"/>
      <c r="F856" s="88">
        <v>0.05</v>
      </c>
    </row>
    <row r="857" spans="1:6" x14ac:dyDescent="0.25">
      <c r="A857" s="24"/>
      <c r="B857" s="25"/>
      <c r="C857" s="26"/>
      <c r="D857" s="26"/>
      <c r="E857" s="26"/>
      <c r="F857" s="27"/>
    </row>
    <row r="858" spans="1:6" ht="31.5" x14ac:dyDescent="0.25">
      <c r="A858" s="31" t="s">
        <v>519</v>
      </c>
      <c r="B858" s="50" t="s">
        <v>520</v>
      </c>
      <c r="C858" s="87"/>
      <c r="D858" s="87"/>
      <c r="E858" s="87">
        <v>1</v>
      </c>
      <c r="F858" s="94" t="s">
        <v>836</v>
      </c>
    </row>
    <row r="859" spans="1:6" x14ac:dyDescent="0.25">
      <c r="A859" s="24"/>
      <c r="B859" s="25"/>
      <c r="C859" s="26"/>
      <c r="D859" s="26"/>
      <c r="E859" s="26"/>
      <c r="F859" s="27"/>
    </row>
    <row r="860" spans="1:6" ht="52.5" x14ac:dyDescent="0.25">
      <c r="A860" s="33" t="s">
        <v>521</v>
      </c>
      <c r="B860" s="34" t="s">
        <v>522</v>
      </c>
      <c r="C860" s="84"/>
      <c r="D860" s="84"/>
      <c r="E860" s="84"/>
      <c r="F860" s="80" t="s">
        <v>736</v>
      </c>
    </row>
    <row r="861" spans="1:6" ht="63" x14ac:dyDescent="0.25">
      <c r="A861" s="37"/>
      <c r="B861" s="34" t="s">
        <v>523</v>
      </c>
      <c r="C861" s="84"/>
      <c r="D861" s="84"/>
      <c r="E861" s="84"/>
      <c r="F861" s="80" t="s">
        <v>736</v>
      </c>
    </row>
    <row r="862" spans="1:6" x14ac:dyDescent="0.25">
      <c r="A862" s="24"/>
      <c r="B862" s="25"/>
      <c r="C862" s="26"/>
      <c r="D862" s="26"/>
      <c r="E862" s="26"/>
      <c r="F862" s="27"/>
    </row>
    <row r="863" spans="1:6" ht="21" x14ac:dyDescent="0.25">
      <c r="A863" s="51" t="s">
        <v>524</v>
      </c>
      <c r="B863" s="38" t="s">
        <v>525</v>
      </c>
      <c r="C863" s="35"/>
      <c r="D863" s="35"/>
      <c r="E863" s="80" t="s">
        <v>586</v>
      </c>
      <c r="F863" s="80" t="s">
        <v>630</v>
      </c>
    </row>
  </sheetData>
  <mergeCells count="107">
    <mergeCell ref="F353:F355"/>
    <mergeCell ref="F367:F369"/>
    <mergeCell ref="B112:B113"/>
    <mergeCell ref="B239:B240"/>
    <mergeCell ref="F244:F245"/>
    <mergeCell ref="F143:F144"/>
    <mergeCell ref="A385:A387"/>
    <mergeCell ref="C130:E130"/>
    <mergeCell ref="B136:B137"/>
    <mergeCell ref="B145:B146"/>
    <mergeCell ref="B151:B152"/>
    <mergeCell ref="C226:E226"/>
    <mergeCell ref="B225:B226"/>
    <mergeCell ref="C225:E225"/>
    <mergeCell ref="F264:F266"/>
    <mergeCell ref="F267:F268"/>
    <mergeCell ref="C142:E142"/>
    <mergeCell ref="C353:C355"/>
    <mergeCell ref="D353:D355"/>
    <mergeCell ref="C244:C245"/>
    <mergeCell ref="B267:B268"/>
    <mergeCell ref="C267:C268"/>
    <mergeCell ref="D267:D268"/>
    <mergeCell ref="C115:E115"/>
    <mergeCell ref="B367:B369"/>
    <mergeCell ref="C367:C368"/>
    <mergeCell ref="D367:D368"/>
    <mergeCell ref="E367:E368"/>
    <mergeCell ref="B589:B590"/>
    <mergeCell ref="E523:E524"/>
    <mergeCell ref="C523:C524"/>
    <mergeCell ref="E244:E245"/>
    <mergeCell ref="D244:D245"/>
    <mergeCell ref="A839:A840"/>
    <mergeCell ref="B839:B840"/>
    <mergeCell ref="C839:C840"/>
    <mergeCell ref="D839:D840"/>
    <mergeCell ref="E839:E840"/>
    <mergeCell ref="B140:B141"/>
    <mergeCell ref="C125:E125"/>
    <mergeCell ref="C126:E126"/>
    <mergeCell ref="C127:E127"/>
    <mergeCell ref="B694:B696"/>
    <mergeCell ref="B650:B651"/>
    <mergeCell ref="B648:B649"/>
    <mergeCell ref="D523:D524"/>
    <mergeCell ref="C445:C447"/>
    <mergeCell ref="D445:D447"/>
    <mergeCell ref="A432:A485"/>
    <mergeCell ref="B445:B447"/>
    <mergeCell ref="A389:A397"/>
    <mergeCell ref="A523:A524"/>
    <mergeCell ref="B523:B524"/>
    <mergeCell ref="A399:A416"/>
    <mergeCell ref="A423:A430"/>
    <mergeCell ref="E445:E447"/>
    <mergeCell ref="B244:B245"/>
    <mergeCell ref="C116:E116"/>
    <mergeCell ref="C128:E128"/>
    <mergeCell ref="C129:E129"/>
    <mergeCell ref="B138:B139"/>
    <mergeCell ref="F6:F23"/>
    <mergeCell ref="F29:F54"/>
    <mergeCell ref="A114:F114"/>
    <mergeCell ref="F56:F80"/>
    <mergeCell ref="F102:F108"/>
    <mergeCell ref="F84:F90"/>
    <mergeCell ref="F93:F98"/>
    <mergeCell ref="C124:E124"/>
    <mergeCell ref="F126:F129"/>
    <mergeCell ref="A1:F1"/>
    <mergeCell ref="A2:F2"/>
    <mergeCell ref="A3:A4"/>
    <mergeCell ref="B3:B4"/>
    <mergeCell ref="C3:C4"/>
    <mergeCell ref="D3:D4"/>
    <mergeCell ref="E3:E4"/>
    <mergeCell ref="F614:F615"/>
    <mergeCell ref="A709:A723"/>
    <mergeCell ref="B625:B627"/>
    <mergeCell ref="A655:A656"/>
    <mergeCell ref="B655:B656"/>
    <mergeCell ref="C655:C656"/>
    <mergeCell ref="D655:D656"/>
    <mergeCell ref="E655:E656"/>
    <mergeCell ref="A705:A706"/>
    <mergeCell ref="B705:B706"/>
    <mergeCell ref="C705:C706"/>
    <mergeCell ref="D705:D706"/>
    <mergeCell ref="E705:E706"/>
    <mergeCell ref="D620:D622"/>
    <mergeCell ref="E620:E622"/>
    <mergeCell ref="C620:C622"/>
    <mergeCell ref="F597:F598"/>
    <mergeCell ref="F714:F715"/>
    <mergeCell ref="F717:F718"/>
    <mergeCell ref="F610:F611"/>
    <mergeCell ref="F445:F447"/>
    <mergeCell ref="B403:B404"/>
    <mergeCell ref="B407:B408"/>
    <mergeCell ref="B409:B410"/>
    <mergeCell ref="B411:B413"/>
    <mergeCell ref="B534:B535"/>
    <mergeCell ref="B543:B544"/>
    <mergeCell ref="B538:B540"/>
    <mergeCell ref="B620:B622"/>
    <mergeCell ref="C538:C540"/>
  </mergeCells>
  <pageMargins left="0.25" right="0.25" top="0.75" bottom="0.25" header="0.3" footer="0"/>
  <pageSetup paperSize="9" scale="90" orientation="portrait" horizontalDpi="4294967293" verticalDpi="4294967293" r:id="rId1"/>
  <headerFooter>
    <oddHeader>&amp;L&amp;"Cambria,Regular"&amp;8Region XIProvince of Davao Oriental</oddHeader>
  </headerFooter>
  <rowBreaks count="2" manualBreakCount="2">
    <brk id="540" max="16383" man="1"/>
    <brk id="61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GAD 2024</vt:lpstr>
      <vt:lpstr>'GAD 2024'!Print_Titles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PPDO</dc:creator>
  <cp:lastModifiedBy>MAJY</cp:lastModifiedBy>
  <cp:lastPrinted>2025-03-21T08:35:13Z</cp:lastPrinted>
  <dcterms:created xsi:type="dcterms:W3CDTF">2020-10-09T06:15:51Z</dcterms:created>
  <dcterms:modified xsi:type="dcterms:W3CDTF">2025-03-21T08:35:50Z</dcterms:modified>
</cp:coreProperties>
</file>